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25" yWindow="120" windowWidth="12015" windowHeight="8835"/>
  </bookViews>
  <sheets>
    <sheet name="Calculation of materiality" sheetId="1" r:id="rId1"/>
  </sheets>
  <definedNames>
    <definedName name="_xlnm.Print_Area" localSheetId="0">'Calculation of materiality'!$A$1:$J$132</definedName>
  </definedNames>
  <calcPr calcId="124519"/>
  <fileRecoveryPr repairLoad="1"/>
</workbook>
</file>

<file path=xl/calcChain.xml><?xml version="1.0" encoding="utf-8"?>
<calcChain xmlns="http://schemas.openxmlformats.org/spreadsheetml/2006/main">
  <c r="J33" i="1"/>
  <c r="I33"/>
  <c r="J41" l="1"/>
  <c r="I41" l="1"/>
  <c r="J23" l="1"/>
  <c r="J21"/>
  <c r="I23"/>
  <c r="I21"/>
  <c r="J19"/>
  <c r="I19"/>
  <c r="G75" l="1"/>
  <c r="G69"/>
  <c r="G51" l="1"/>
  <c r="A119"/>
  <c r="A120" s="1"/>
  <c r="A121" s="1"/>
  <c r="A124" s="1"/>
  <c r="A125" s="1"/>
  <c r="A126" s="1"/>
  <c r="A127" s="1"/>
  <c r="A128" s="1"/>
  <c r="A129" s="1"/>
  <c r="A130" s="1"/>
  <c r="J62" l="1"/>
  <c r="J67" s="1"/>
  <c r="I62"/>
  <c r="G107" s="1"/>
  <c r="I67" l="1"/>
  <c r="G45" l="1"/>
  <c r="I106" l="1"/>
  <c r="I84"/>
  <c r="I108"/>
  <c r="I110"/>
  <c r="I109"/>
  <c r="I107"/>
  <c r="J107"/>
  <c r="J106"/>
  <c r="J110"/>
  <c r="J108"/>
  <c r="J84"/>
  <c r="J109"/>
</calcChain>
</file>

<file path=xl/sharedStrings.xml><?xml version="1.0" encoding="utf-8"?>
<sst xmlns="http://schemas.openxmlformats.org/spreadsheetml/2006/main" count="115" uniqueCount="85">
  <si>
    <t>%</t>
  </si>
  <si>
    <t>Gross Assets</t>
  </si>
  <si>
    <t>Profit before tax</t>
  </si>
  <si>
    <t>Something else</t>
  </si>
  <si>
    <t>Select the most appropriate benchmark for this entity</t>
  </si>
  <si>
    <t>Low</t>
  </si>
  <si>
    <t>Medium</t>
  </si>
  <si>
    <t>High</t>
  </si>
  <si>
    <t xml:space="preserve">DO NOT DELETE </t>
  </si>
  <si>
    <t>CU</t>
  </si>
  <si>
    <t>Revenue</t>
  </si>
  <si>
    <t>დამკვეთი:</t>
  </si>
  <si>
    <t>პერიოდი:</t>
  </si>
  <si>
    <t>მოამზადა:</t>
  </si>
  <si>
    <t>აუდიტზე პასუხისმგებელი პირის დასტური</t>
  </si>
  <si>
    <t>მიმოიხილა:</t>
  </si>
  <si>
    <t>თარიღი</t>
  </si>
  <si>
    <t>არსებითობის შეფასება (მათ შორის, სამუშაო არსებითობის)</t>
  </si>
  <si>
    <r>
      <rPr>
        <b/>
        <sz val="11"/>
        <rFont val="Times New Roman"/>
        <family val="1"/>
      </rPr>
      <t>მიზანი:</t>
    </r>
    <r>
      <rPr>
        <sz val="11"/>
        <rFont val="Times New Roman"/>
        <family val="1"/>
      </rPr>
      <t xml:space="preserve"> ფინანსური ანგარიშგებების მთლიანობაში არსებითობის, ასევე, სამუშაო არსები- თობისა, და არსებითობაზე დაფუძნებული სხვა რაოდენობრივი კრიტერიუმების შეფასება, რაც ფინანსურ ანგარიშგებებში მისაღებ დონეზე შეამცირებს არსებით უზუსტობების რისკს.</t>
    </r>
  </si>
  <si>
    <t>სასურველია ამ ფორმის კომპიუტერში შევსება</t>
  </si>
  <si>
    <t>საერთო არსებითობა</t>
  </si>
  <si>
    <t>ივსება ავტომატურად</t>
  </si>
  <si>
    <t>კრიტერიუმები</t>
  </si>
  <si>
    <r>
      <rPr>
        <b/>
        <sz val="10"/>
        <rFont val="Times New Roman"/>
        <family val="1"/>
      </rPr>
      <t>დაგეგმვა</t>
    </r>
    <r>
      <rPr>
        <b/>
        <sz val="12"/>
        <rFont val="Times New Roman"/>
        <family val="1"/>
      </rPr>
      <t xml:space="preserve"> </t>
    </r>
    <r>
      <rPr>
        <b/>
        <vertAlign val="superscript"/>
        <sz val="12"/>
        <rFont val="Times New Roman"/>
        <family val="1"/>
      </rPr>
      <t>3</t>
    </r>
  </si>
  <si>
    <t>დასრულება</t>
  </si>
  <si>
    <t>ამონაგები</t>
  </si>
  <si>
    <t>მთლიანი აქტივები</t>
  </si>
  <si>
    <t>მითითება:</t>
  </si>
  <si>
    <r>
      <rPr>
        <sz val="8"/>
        <rFont val="Times New Roman"/>
        <family val="1"/>
      </rPr>
      <t xml:space="preserve">მოგება დაბეგვრამდე </t>
    </r>
    <r>
      <rPr>
        <vertAlign val="superscript"/>
        <sz val="10"/>
        <rFont val="Times New Roman"/>
        <family val="1"/>
      </rPr>
      <t>2</t>
    </r>
  </si>
  <si>
    <r>
      <t xml:space="preserve">დაასაბუთეთ ზემოთ შერჩეული კრიტერიუმების გამოყენება </t>
    </r>
    <r>
      <rPr>
        <b/>
        <sz val="10"/>
        <rFont val="Times New Roman"/>
        <family val="1"/>
      </rPr>
      <t xml:space="preserve">(მე-4 და მე-5 შენიშვნები) </t>
    </r>
  </si>
  <si>
    <t>თავდაპირველად შემოთავაზებული არსებითობის დონე:</t>
  </si>
  <si>
    <r>
      <t xml:space="preserve">თუ  რაიმე  კორექტირება  იქნება  საჭირო  თავდაპირველ  არსებითობის  დონეზე,  დეტალები მიუთითეთ აქ </t>
    </r>
    <r>
      <rPr>
        <sz val="10"/>
        <rFont val="Times New Roman"/>
        <family val="1"/>
      </rPr>
      <t>(მე-6 შენიშვნა)</t>
    </r>
    <r>
      <rPr>
        <sz val="12"/>
        <rFont val="Times New Roman"/>
        <family val="1"/>
      </rPr>
      <t>:</t>
    </r>
  </si>
  <si>
    <t>ჩასვით დამატებითი ხაზები, თუ საჭიროა</t>
  </si>
  <si>
    <t>დაგეგმვა</t>
  </si>
  <si>
    <t>ა)</t>
  </si>
  <si>
    <t>ბ)</t>
  </si>
  <si>
    <t>გ)</t>
  </si>
  <si>
    <t>NB: კორექტირება უნდა გაიზარდოს სათანადო საორიენტაციო პროცენტული მაჩვენებლით (მაგალითად, დირექტორის ანაზღაურება £500000 10%-ით, დაბეგვრამდე მოგების გამოყენების შემთხვევაში)</t>
  </si>
  <si>
    <t>შეფასებული საერთო არსებითობა</t>
  </si>
  <si>
    <t>არსებითობის დონე წინა პერიოდებში (მხოლოდ ინფორმაციისთვის):</t>
  </si>
  <si>
    <t>დასკვნა დაგეგმვის ეტაპზე</t>
  </si>
  <si>
    <t>ზემოთ გამოთვლილი საერთო არსებითობის დონე მიჩნეულია რელევანტურად, რადგან:</t>
  </si>
  <si>
    <t>დასკვნა საბოლოო ეტაპზე</t>
  </si>
  <si>
    <t>(მე-11 შენიშვნა)</t>
  </si>
  <si>
    <t>დაასაბუთეთ დაგეგმვის ეტაპზე შეფასებული არსებითობის ნებისმიერი ცვლილების/შესწორების მიზეზები და მისი გავლენა განხორციელებულ აუდიტორულ პროცედურებზე:</t>
  </si>
  <si>
    <t>სამუშაო არსებითობა</t>
  </si>
  <si>
    <r>
      <t xml:space="preserve">აირჩიეთ საერთო თანდაყოლილი რისკი </t>
    </r>
    <r>
      <rPr>
        <b/>
        <sz val="8"/>
        <rFont val="Times New Roman"/>
        <family val="1"/>
      </rPr>
      <t>(დაბალი/საშუალო/მაღალი):</t>
    </r>
  </si>
  <si>
    <t>შეარჩიეთ ჩამოსაშლელი მენიუდან</t>
  </si>
  <si>
    <r>
      <t>სამუშაო არსებითობის პროცენტულობა (</t>
    </r>
    <r>
      <rPr>
        <sz val="10"/>
        <rFont val="Times New Roman"/>
        <family val="1"/>
      </rPr>
      <t>მე-7 შენიშვნა)</t>
    </r>
    <r>
      <rPr>
        <sz val="12"/>
        <rFont val="Times New Roman"/>
        <family val="1"/>
      </rPr>
      <t>:</t>
    </r>
  </si>
  <si>
    <t>NB: თუ გამოყენებული პროცენტული მაჩვენებელი განსხვავდება მეთოდოლოგიაში შემოთავაზებული პროცენტისგან, მიუთითეთ მიზეზები ქვემოთ მოცემულ დასკვნის უჯრაში.</t>
  </si>
  <si>
    <t>შეფასებული სამუშაო არსებითობა</t>
  </si>
  <si>
    <t>ზემოთ გამოთვლილი სამუშაო არსებითობის დონე მიიჩნევა რელევანტურად, რადგან:</t>
  </si>
  <si>
    <t>დაასაბუთეთ დაგეგმვის ეტაპზე შეფასებული სამუშაო არსებითობის ნებისმიერი ცვლილების/შესწორების მიზეზები და მისი გავლენა განხორციელებულ აუდიტორულ პროცედურებზე:</t>
  </si>
  <si>
    <t>აშკარად უმნიშვნელო</t>
  </si>
  <si>
    <t>დონე, რომელზეც შეცდომები ითვლება უმნიშვნელოდ (მე-8 შენიშვნა)</t>
  </si>
  <si>
    <t>დაასაბუთეთ შემოთავაზებული პროცენტული მაჩვენებლების ნებისმიერი ცვლილების მიზეზები</t>
  </si>
  <si>
    <r>
      <t>ტრანზაქციების კლასების, ნაშთების ან გასაჯაროებული ინფორმაციის სპეციფიკური სამუშაო არსებითობის დონეები (</t>
    </r>
    <r>
      <rPr>
        <b/>
        <sz val="10"/>
        <rFont val="Times New Roman"/>
        <family val="1"/>
      </rPr>
      <t>მე-9 და მე-10 შენიშვნები):</t>
    </r>
  </si>
  <si>
    <t>ფაქტორები, რომლებიც შეიძლება მიუთითებდეს ტრანზაქციების ერთი ან მეტი კონკრეტული კლასის, ნაშთების ან გასაჯაროებული ინფორმაციის არსებობაზე, რომელთა მიმართ გამოყენებულ უნდა იქნეს არსებითობის უფრო დაბალი დონე, მოიცავს:</t>
  </si>
  <si>
    <t>დაკავშირებული  მხარეების  ტრანზაქციებს  და  ძირითადი  ხელმძღვანელი  პერსონალის კომპენსაციას/ანაზღაურებას;</t>
  </si>
  <si>
    <t>ძირითადი   ინფორმაციის   გასაჯაროებას   იმ   დარგის   შესახებ,   რომელშიც   მოქმედებს სამეურნეო სუბიექტი;</t>
  </si>
  <si>
    <t>განსაკუთრებულ აქცენტს სპეციფიკური ინფორმაციის გასაჯაროებაზე (როგორიცაა ბიზნესკომბინაციები);</t>
  </si>
  <si>
    <t>სააღრიცხვო შეფასებები.</t>
  </si>
  <si>
    <t>დ)</t>
  </si>
  <si>
    <t>ქვემოთ მიუთითეთ, რომელი არსებითობის დონე უნდა იქნეს გამოყენებული ტრანზაქციების შესაბამისი კლასების, ანგარიშთა ნაშთების ან გასაჯაროებული ინფორმაციის მიმართ.</t>
  </si>
  <si>
    <t>აქ აუდიტორმა შეიძლება საჭიროდ მიიჩნიოს, გაეცნოს კლიენტის მოსაზრებებსა და მოლოდინს.</t>
  </si>
  <si>
    <t>სამუშაო არსებითობის სხვა დონეების გამოყენება:</t>
  </si>
  <si>
    <t>დაკავშირებული მხარეების ტრანზაქციები და ძირითადი ხელმძღვანელი პერსონალის ანაზღაურება</t>
  </si>
  <si>
    <t>სააღრიცხვო შეფასებები</t>
  </si>
  <si>
    <t>[ჩასვით ტრანზაქციები, ნაშთები, გასაჯაროებული ინფორმაცია ან სააღრიცხვო შეფასებები]</t>
  </si>
  <si>
    <t>განმარტება ასს 320.9-ის მიხედვით:</t>
  </si>
  <si>
    <t>სამუშაო არსებითობა - ასს-ების მიზნებისთვის სამუშაო არსებითობა ნიშნავს აუდიტორის მიერ დადგენილ თანხას ან თანხებს, რომელიც ნაკლებია მთლიანი ფინანსური ანგარიშგებებისთვის დადგენილ არსებითობის დონეზე და განკუთვნილია იმისთვის, რომ მისაღებ დაბალ დონემდე შემცირდეს იმის ალბათობა, რომ არაკორექტირებული და გამოუვლენელი უზუსტობების საერთო რაოდენობა გადააჭარბებს მთლიანი ფინანსური ანგარიშგებებისთვის დადგენილ არსებითობას. ასეთის არსებობის შემთხვევაში, სამუშაო არსებითობა ასევე ეხება აუდიტორის მიერ განსაზღვრულ თანხას ან თანხებს, რომელიც არ უნდა აღემატებოდეს კონკრეტული კლასის ტრანზაქციების, ანგარიშთა ნაშთების ან გასაჯაროებული ინფორმაციის არსებითობის დონეს ან დონეებს.</t>
  </si>
  <si>
    <t>მითითებები და შენიშვნები:</t>
  </si>
  <si>
    <t>ლურჯ უჯრაში ჩაწერეთ მომხმარებლის ინფორმაცია.</t>
  </si>
  <si>
    <t>დაგეგმვის ეტაპზე, გამოიყენეთ ხელმძღვანელობის ანგარიშები, მოქნილი (თავისუფალი) ბიუჯეტი ან ბოლო/უკანასკნელი პერიოდის მაჩვენებლები, მიმდინარე მაჩვენებლების არარსებობის შემთხვევაში.</t>
  </si>
  <si>
    <t>სავაჭრო კომპანიები (ან სავაჭრო კომპანიები), სადაც დირექტორი ორიენტირებულია მოგებაზე, საუკეთესო კრიტერიუმად გადასახადის გადახდამდე არსებული მოგება მიიჩნევა; ხოლო კომპანიისთვის, რომელიც ახორციელებს უძრავი ქონების ინვესტირებას, სავარაუდოდ, აქტივების საერთო თანხის მაჩვენებელი ყველაზე სათანადო კრიტერიუმად შეფასდება.</t>
  </si>
  <si>
    <t>იმ შემთხვევაში, თუ ერთ-ერთი მაჩვენებელი წლიური აღრიცხვის მიხედვით არამდგრადი და შეუსაბამო აღმოჩნდება, მიზანშეწონილია სხვა ჯეროვანი კრიტერიუმების განხილვა.</t>
  </si>
  <si>
    <t>შერჩეული მაჩვენებლისთვის გამოყენებული პროცენტები პროფესიული განსჯას ექვემდებარება. თუ ზემოაღნიშნული პროცენტული მაჩვენებლები შეუსაბამოა, საჭირო- ებისამებრ, შეიტანეთ ცვლილებები.</t>
  </si>
  <si>
    <t>გარდა ამისა, უნდა მოხდეს ნებისმიერი ხარვეზის შეწორება, რამაც შესაძლებელია, გავლენა იქონიოს არსებითობაზე. მაგალითად, ბიზნესის კერძო მესაკუთრე, რომელიც ანაზღაურების სახით იღებს დაბეგვრამდე მოგების დიდ ნაწილს, არსებითობის გამოთვლის შესაბამის კრიტერიმუად მესაკუთრის მირ მიღებული კომპენსაციის მოგების თავდაპირველი მაჩვენებლის დამატება მიიჩნევა.</t>
  </si>
  <si>
    <t>მიზანშეწონილია, აუდიტის არსებითობის 75%-იანი მაჩვენებლის გამოყენება სამუშაო არსებითობის დადგენისას, როდესაც საერთო თანდაყოლილი რისკი დაბალია, 62.5%, ზოგადი თანდაყოლილი რისკი საშუალოა და როდესაც საერთო რისკი მაღალია - 50% (განმარტება იხილეთ ქვემოთ). შესაძლებელია სხვადასხვა პროცენტული მაჩვენებლის გამოყენება, შესაბამისად დასაბუთების შემთხვევაში.</t>
  </si>
  <si>
    <t xml:space="preserve">მნიშვნელოვანია, „არსებითად უმნიშვნელო“ შეცდომები არ დაგროვდეს. მთლიანობაში აღებული თუ ერთად, მასშტაბისა და გარემოებათა ხასიათის მიუხედავად, ეს ელემენტი აშკარად არათანმიმდევრულია. სავარაუდოდ, საჭიროა აუდიტის არსებითობის 1% არსებითად უმნიშვნელო უზუსტობების დასადგენად, თუმცა, შესაძლებელია სხვა პროცენტული მაჩვენებლის გამოყენება, თუ ის შესაბამისად დასაბუთებული და სწორია. მიუხედავად ამისა, თანხებთან დაკავშირებული უზუსტობები შეუძლებელია არსებითად უმნიშვნელო ხასიათს ატარებდეს, თუ ვიმსჯელებთ გარემოებების ან ხასიათის კრიტერიუმებით. თუ ეს ასეა, უზუსტობები გამოუსწორებელ შეცდომებად უნდა დაკვალიფიცირდეს.
</t>
  </si>
  <si>
    <t>ისეთი „სენსიტიური“ ინფორმაცია, როგორიცაა აქციონერთა კაპიტალი, დირექტორების შრომის ანაზღაურება და დაკავშირებულ მხარეთა ტრანზაქციები, ასევე, ფინანსურ ანგარიშგებებში გაცხადებული თანხები, სიზუსტეს მოითხოვს. დაკავშირებულ მხარეთა ტრანზაქციები ნებისმიერი საკითხის „დასაშვები უზუსტობა“ აუდიტის არსებითობის 5%-ს შეადგენს. დასაშვებია, სხვადასხვა საზღვრის დადგენა, მაგრამ ეს უნდა შეესაბამებოდეს კონტექსტს. დამატებითი საზღვრები შესაძლებელია, ასევე, დადგენილ იქნეს ტრანზაქციების, ანგარიშთა ნაშთის, ინფორმაციის გასაჯაროების კლასიფიკა- ციისთვის, რაც მოითხოვს შესაბამის დასაბუთებას და არ უნდა აღემატებოდეს სამუშაო არსებითობის დონეს. თითოეულ შემთხვევაში, გამოყნებული აუდიტის არსებითობის პროცენტულობა უნდა იყოს დადგენილი.</t>
  </si>
  <si>
    <t xml:space="preserve">სააღრიცხვო  შეფასებები სიზუსტეს მოითხოვს. ეს ფინანსური ანგარიშგებების შედარებით
„სათუთი“ ნაწილია და, შესაბამისად, რისკის დონეც არსებობს. შეფასებებში არსებული უზუსტობის დონე საჭიროებს ანალიზს და სამუშაო არსებითობის დონეს არ უნდა აღემატებოდეს.
</t>
  </si>
  <si>
    <t>დაასაბუთეთ, დაანგარიშებული თანხის საფუძველზე არსებითობის დონის გამოუყენებლობის მიზეზები, ფინანსურ ანგარიშგებებში ინდივიდუალური ელემენტებისთვის შესაბამისი დონის განსაზღვრის მიზეზები და ასევე, მიზეზი, თუ რა განასხვავებს არსებითობის საბოლოო დონეს დაგეგმვის არსებითობის დონისგან.</t>
  </si>
  <si>
    <t>გამოიყენეთ აბსოლუტური მაჩვენებლები (გადასახადით დაბეგვრამდე ზარალის შემთხვევაში, გამოიყენეთ დადებითი მაჩვენებელი).</t>
  </si>
  <si>
    <t xml:space="preserve">აუდიტორი ვალდებულია, დაასაბუთოს არსებითობის, ასევე, სამუშაო არსებითობისა და, საჭიროების შემთხვევაში, კონკრეტული ტიპის ტრანზაქციების, ანგარიშის ნაშთების ან გასაჯაროებული ინფორმაციის არსებითობის დონეების დადგენისას განხილული ფაქტორები. არსებითობის განსაზღვრა გულისხმობს პროფესიული განსჯის გამოყენებას, აქედან გამომდინარე, აუდიტორი ვალდებულია, ახსნას კონკრეტული კრიტერიუმები, რომლებიც გამოიყენა არსებითობის დადგენისას. იხილეთ ასს 320.A3-ის მითითებები.
</t>
  </si>
</sst>
</file>

<file path=xl/styles.xml><?xml version="1.0" encoding="utf-8"?>
<styleSheet xmlns="http://schemas.openxmlformats.org/spreadsheetml/2006/main">
  <numFmts count="4">
    <numFmt numFmtId="164" formatCode="_-* #,##0_-;\-* #,##0_-;_-* &quot;-&quot;_-;_-@_-"/>
    <numFmt numFmtId="165" formatCode="_-* #,##0.00_-;\-* #,##0.00_-;_-* &quot;-&quot;??_-;_-@_-"/>
    <numFmt numFmtId="166" formatCode="[$-F800]dddd\,\ mmmm\ dd\,\ yyyy"/>
    <numFmt numFmtId="167" formatCode="0.0%"/>
  </numFmts>
  <fonts count="27">
    <font>
      <sz val="10"/>
      <name val="Arial"/>
    </font>
    <font>
      <sz val="10"/>
      <name val="Arial"/>
      <family val="2"/>
    </font>
    <font>
      <b/>
      <sz val="12"/>
      <name val="Times New Roman"/>
      <family val="1"/>
    </font>
    <font>
      <sz val="12"/>
      <name val="Times New Roman"/>
      <family val="1"/>
    </font>
    <font>
      <b/>
      <sz val="10"/>
      <name val="Arial"/>
      <family val="2"/>
    </font>
    <font>
      <sz val="12"/>
      <name val="Arial"/>
      <family val="2"/>
    </font>
    <font>
      <sz val="10"/>
      <name val="Arial"/>
      <family val="2"/>
    </font>
    <font>
      <sz val="10"/>
      <color indexed="10"/>
      <name val="Arial"/>
      <family val="2"/>
    </font>
    <font>
      <sz val="10"/>
      <color indexed="10"/>
      <name val="Times New Roman"/>
      <family val="1"/>
    </font>
    <font>
      <sz val="10"/>
      <name val="Times New Roman"/>
      <family val="1"/>
    </font>
    <font>
      <sz val="8"/>
      <name val="Times New Roman"/>
      <family val="1"/>
    </font>
    <font>
      <sz val="11"/>
      <name val="Times New Roman"/>
      <family val="1"/>
    </font>
    <font>
      <b/>
      <sz val="10"/>
      <name val="Times New Roman"/>
      <family val="1"/>
    </font>
    <font>
      <sz val="10"/>
      <color theme="0" tint="-0.249977111117893"/>
      <name val="Arial"/>
      <family val="2"/>
    </font>
    <font>
      <b/>
      <sz val="14"/>
      <name val="Times New Roman"/>
      <family val="1"/>
    </font>
    <font>
      <b/>
      <i/>
      <sz val="10"/>
      <color rgb="FFFF0000"/>
      <name val="Times New Roman"/>
      <family val="1"/>
    </font>
    <font>
      <i/>
      <sz val="10"/>
      <name val="Times New Roman"/>
      <family val="1"/>
    </font>
    <font>
      <vertAlign val="superscript"/>
      <sz val="10"/>
      <name val="Times New Roman"/>
      <family val="1"/>
    </font>
    <font>
      <b/>
      <vertAlign val="superscript"/>
      <sz val="12"/>
      <name val="Times New Roman"/>
      <family val="1"/>
    </font>
    <font>
      <sz val="10"/>
      <name val="Sylfaen"/>
      <family val="1"/>
    </font>
    <font>
      <b/>
      <sz val="11"/>
      <name val="Times New Roman"/>
      <family val="1"/>
    </font>
    <font>
      <sz val="7"/>
      <name val="Times New Roman"/>
      <family val="1"/>
    </font>
    <font>
      <b/>
      <i/>
      <sz val="7"/>
      <color rgb="FFFF0000"/>
      <name val="Times New Roman"/>
      <family val="1"/>
    </font>
    <font>
      <b/>
      <sz val="8"/>
      <name val="Times New Roman"/>
      <family val="1"/>
    </font>
    <font>
      <b/>
      <sz val="7"/>
      <name val="Times New Roman"/>
      <family val="1"/>
    </font>
    <font>
      <b/>
      <i/>
      <sz val="8"/>
      <name val="Times New Roman"/>
      <family val="1"/>
    </font>
    <font>
      <sz val="9"/>
      <name val="Times New Roman"/>
      <family val="1"/>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s>
  <cellStyleXfs count="3">
    <xf numFmtId="0" fontId="0" fillId="0" borderId="0"/>
    <xf numFmtId="9" fontId="1" fillId="0" borderId="0" applyFont="0" applyFill="0" applyBorder="0" applyAlignment="0" applyProtection="0"/>
    <xf numFmtId="165" fontId="1" fillId="0" borderId="0" applyFont="0" applyFill="0" applyBorder="0" applyAlignment="0" applyProtection="0"/>
  </cellStyleXfs>
  <cellXfs count="135">
    <xf numFmtId="0" fontId="0" fillId="0" borderId="0" xfId="0"/>
    <xf numFmtId="0" fontId="3" fillId="0" borderId="0" xfId="0" applyFont="1"/>
    <xf numFmtId="0" fontId="2" fillId="0" borderId="0" xfId="0" applyFont="1" applyAlignment="1">
      <alignment horizontal="left"/>
    </xf>
    <xf numFmtId="0" fontId="4" fillId="0" borderId="0" xfId="0" applyFont="1"/>
    <xf numFmtId="0" fontId="5" fillId="0" borderId="0" xfId="0" applyFont="1"/>
    <xf numFmtId="0" fontId="6" fillId="0" borderId="0" xfId="0" applyFont="1"/>
    <xf numFmtId="0" fontId="3" fillId="0" borderId="2" xfId="0" applyFont="1" applyBorder="1" applyAlignment="1">
      <alignment vertical="top"/>
    </xf>
    <xf numFmtId="0" fontId="2" fillId="0" borderId="0" xfId="0" applyFont="1" applyBorder="1" applyAlignment="1">
      <alignment horizontal="left"/>
    </xf>
    <xf numFmtId="0" fontId="2" fillId="0" borderId="0" xfId="0" applyFont="1" applyBorder="1" applyAlignment="1">
      <alignment horizontal="center"/>
    </xf>
    <xf numFmtId="0" fontId="3" fillId="0" borderId="0" xfId="0" applyFont="1" applyBorder="1"/>
    <xf numFmtId="0" fontId="3" fillId="0" borderId="0" xfId="0" applyFont="1" applyAlignment="1">
      <alignment horizontal="left"/>
    </xf>
    <xf numFmtId="0" fontId="2" fillId="0" borderId="5" xfId="0" applyFont="1" applyBorder="1" applyAlignment="1">
      <alignment horizontal="center"/>
    </xf>
    <xf numFmtId="0" fontId="2" fillId="0" borderId="6" xfId="0" applyFont="1" applyBorder="1" applyAlignment="1">
      <alignment horizontal="center"/>
    </xf>
    <xf numFmtId="0" fontId="2" fillId="0" borderId="0" xfId="0" applyFont="1" applyAlignment="1">
      <alignment horizontal="center"/>
    </xf>
    <xf numFmtId="0" fontId="7" fillId="0" borderId="0" xfId="0" applyFont="1"/>
    <xf numFmtId="0" fontId="3" fillId="0" borderId="7" xfId="0" applyFont="1" applyBorder="1"/>
    <xf numFmtId="0" fontId="9" fillId="0" borderId="0" xfId="0" applyFont="1"/>
    <xf numFmtId="0" fontId="3" fillId="0" borderId="0" xfId="0" applyFont="1" applyAlignment="1">
      <alignment horizontal="center" vertical="top"/>
    </xf>
    <xf numFmtId="0" fontId="3" fillId="0" borderId="0" xfId="0" applyFont="1" applyAlignment="1">
      <alignment horizontal="left" vertical="top" wrapText="1"/>
    </xf>
    <xf numFmtId="0" fontId="3" fillId="0" borderId="0" xfId="0" applyFont="1" applyAlignment="1"/>
    <xf numFmtId="0" fontId="2" fillId="0" borderId="0" xfId="0" applyFont="1"/>
    <xf numFmtId="0" fontId="3" fillId="0" borderId="0" xfId="0" applyFont="1" applyBorder="1" applyAlignment="1"/>
    <xf numFmtId="0" fontId="2" fillId="0" borderId="0" xfId="0" applyFont="1" applyAlignment="1"/>
    <xf numFmtId="0" fontId="3" fillId="0" borderId="0" xfId="0" applyFont="1" applyAlignment="1">
      <alignment wrapText="1"/>
    </xf>
    <xf numFmtId="164" fontId="3" fillId="0" borderId="0" xfId="0" applyNumberFormat="1" applyFont="1"/>
    <xf numFmtId="0" fontId="9" fillId="0" borderId="5" xfId="0" applyFont="1" applyBorder="1"/>
    <xf numFmtId="0" fontId="3" fillId="0" borderId="0" xfId="0" applyFont="1" applyBorder="1" applyAlignment="1">
      <alignment horizontal="left" vertical="top" wrapText="1"/>
    </xf>
    <xf numFmtId="3" fontId="3" fillId="0" borderId="0" xfId="0" applyNumberFormat="1" applyFont="1" applyBorder="1"/>
    <xf numFmtId="9" fontId="3" fillId="0" borderId="0" xfId="1" applyFont="1" applyBorder="1"/>
    <xf numFmtId="0" fontId="9" fillId="0" borderId="0" xfId="0" applyFont="1" applyBorder="1"/>
    <xf numFmtId="0" fontId="3" fillId="0" borderId="0" xfId="0" applyFont="1" applyAlignment="1">
      <alignment horizontal="center"/>
    </xf>
    <xf numFmtId="0" fontId="2" fillId="0" borderId="0" xfId="0" applyFont="1" applyBorder="1" applyAlignment="1">
      <alignment horizontal="left" vertical="top"/>
    </xf>
    <xf numFmtId="0" fontId="3" fillId="0" borderId="0" xfId="0" applyFont="1" applyBorder="1" applyAlignment="1">
      <alignment horizontal="left" vertical="top"/>
    </xf>
    <xf numFmtId="9" fontId="3" fillId="0" borderId="0" xfId="0" applyNumberFormat="1" applyFont="1" applyAlignment="1">
      <alignment horizontal="center"/>
    </xf>
    <xf numFmtId="9" fontId="3" fillId="0" borderId="0" xfId="1" applyFont="1" applyBorder="1" applyAlignment="1">
      <alignment horizontal="center" vertical="top" wrapText="1"/>
    </xf>
    <xf numFmtId="0" fontId="2" fillId="0" borderId="0" xfId="0" applyFont="1" applyBorder="1" applyAlignment="1"/>
    <xf numFmtId="0" fontId="0" fillId="0" borderId="0" xfId="0" applyBorder="1"/>
    <xf numFmtId="0" fontId="11" fillId="0" borderId="0" xfId="0" applyFont="1" applyAlignment="1">
      <alignment horizontal="center" vertical="top"/>
    </xf>
    <xf numFmtId="0" fontId="13" fillId="0" borderId="0" xfId="0" applyFont="1"/>
    <xf numFmtId="0" fontId="13" fillId="0" borderId="0" xfId="0" applyFont="1" applyAlignment="1">
      <alignment horizontal="center"/>
    </xf>
    <xf numFmtId="167" fontId="3" fillId="0" borderId="9" xfId="1" applyNumberFormat="1" applyFont="1" applyBorder="1"/>
    <xf numFmtId="0" fontId="3" fillId="0" borderId="0" xfId="0" applyFont="1" applyAlignment="1"/>
    <xf numFmtId="3" fontId="3" fillId="0" borderId="12" xfId="0" applyNumberFormat="1" applyFont="1" applyFill="1" applyBorder="1"/>
    <xf numFmtId="0" fontId="3" fillId="0" borderId="0" xfId="0" applyFont="1" applyBorder="1" applyAlignment="1">
      <alignment horizontal="center"/>
    </xf>
    <xf numFmtId="3" fontId="3" fillId="0" borderId="0" xfId="0" applyNumberFormat="1" applyFont="1" applyFill="1" applyBorder="1"/>
    <xf numFmtId="0" fontId="15" fillId="0" borderId="0" xfId="0" applyFont="1"/>
    <xf numFmtId="3" fontId="2" fillId="0" borderId="9" xfId="0" applyNumberFormat="1" applyFont="1" applyFill="1" applyBorder="1"/>
    <xf numFmtId="0" fontId="3" fillId="0" borderId="0" xfId="0" applyFont="1" applyAlignment="1">
      <alignment horizontal="right"/>
    </xf>
    <xf numFmtId="0" fontId="8" fillId="0" borderId="0" xfId="0" applyFont="1" applyBorder="1"/>
    <xf numFmtId="0" fontId="4" fillId="0" borderId="0" xfId="0" applyFont="1" applyBorder="1"/>
    <xf numFmtId="0" fontId="2" fillId="0" borderId="0" xfId="0" applyFont="1" applyBorder="1" applyAlignment="1">
      <alignment horizontal="justify" vertical="top" wrapText="1"/>
    </xf>
    <xf numFmtId="0" fontId="3" fillId="0" borderId="0" xfId="0" applyFont="1" applyAlignment="1"/>
    <xf numFmtId="0" fontId="9" fillId="0" borderId="0" xfId="0" applyFont="1" applyAlignment="1"/>
    <xf numFmtId="164" fontId="3" fillId="3" borderId="12" xfId="0" applyNumberFormat="1" applyFont="1" applyFill="1" applyBorder="1"/>
    <xf numFmtId="3" fontId="3" fillId="3" borderId="12" xfId="0" applyNumberFormat="1" applyFont="1" applyFill="1" applyBorder="1" applyAlignment="1">
      <alignment horizontal="right"/>
    </xf>
    <xf numFmtId="3" fontId="3" fillId="3" borderId="12" xfId="0" applyNumberFormat="1" applyFont="1" applyFill="1" applyBorder="1"/>
    <xf numFmtId="0" fontId="2" fillId="0" borderId="0" xfId="0" applyFont="1" applyBorder="1"/>
    <xf numFmtId="3" fontId="3" fillId="0" borderId="11" xfId="0" applyNumberFormat="1" applyFont="1" applyFill="1" applyBorder="1"/>
    <xf numFmtId="3" fontId="3" fillId="0" borderId="6" xfId="0" applyNumberFormat="1" applyFont="1" applyFill="1" applyBorder="1"/>
    <xf numFmtId="0" fontId="12" fillId="0" borderId="0" xfId="0" applyFont="1" applyAlignment="1"/>
    <xf numFmtId="0" fontId="9" fillId="0" borderId="0" xfId="0" applyFont="1" applyBorder="1" applyAlignment="1"/>
    <xf numFmtId="3" fontId="9" fillId="3" borderId="13" xfId="0" applyNumberFormat="1" applyFont="1" applyFill="1" applyBorder="1"/>
    <xf numFmtId="9" fontId="9" fillId="0" borderId="0" xfId="1" applyFont="1" applyFill="1" applyBorder="1"/>
    <xf numFmtId="3" fontId="3" fillId="0" borderId="8" xfId="0" applyNumberFormat="1" applyFont="1" applyBorder="1"/>
    <xf numFmtId="3" fontId="2" fillId="0" borderId="9" xfId="0" applyNumberFormat="1" applyFont="1" applyBorder="1"/>
    <xf numFmtId="167" fontId="3" fillId="0" borderId="0" xfId="1" applyNumberFormat="1" applyFont="1" applyBorder="1"/>
    <xf numFmtId="0" fontId="6" fillId="0" borderId="0" xfId="0" applyFont="1" applyBorder="1"/>
    <xf numFmtId="165" fontId="2" fillId="0" borderId="0" xfId="2" applyFont="1" applyAlignment="1"/>
    <xf numFmtId="165" fontId="6" fillId="0" borderId="0" xfId="2" applyFont="1"/>
    <xf numFmtId="165" fontId="0" fillId="0" borderId="0" xfId="2" applyFont="1"/>
    <xf numFmtId="165" fontId="3" fillId="0" borderId="0" xfId="2" applyFont="1" applyAlignment="1"/>
    <xf numFmtId="165" fontId="3" fillId="0" borderId="0" xfId="2" applyFont="1" applyBorder="1" applyAlignment="1"/>
    <xf numFmtId="165" fontId="3" fillId="0" borderId="0" xfId="2" applyFont="1" applyBorder="1"/>
    <xf numFmtId="0" fontId="3" fillId="0" borderId="0" xfId="0" applyFont="1" applyFill="1" applyBorder="1" applyAlignment="1">
      <alignment horizontal="left" vertical="top"/>
    </xf>
    <xf numFmtId="9" fontId="2" fillId="0" borderId="0" xfId="1" applyFont="1" applyBorder="1" applyAlignment="1">
      <alignment horizontal="center" vertical="top" wrapText="1"/>
    </xf>
    <xf numFmtId="0" fontId="2" fillId="0" borderId="0" xfId="0" applyFont="1" applyAlignment="1">
      <alignment horizontal="justify" vertical="top" wrapText="1"/>
    </xf>
    <xf numFmtId="9" fontId="3" fillId="3" borderId="12" xfId="1" applyFont="1" applyFill="1" applyBorder="1" applyAlignment="1">
      <alignment horizontal="center" vertical="top" wrapText="1"/>
    </xf>
    <xf numFmtId="3" fontId="3" fillId="0" borderId="4" xfId="0" applyNumberFormat="1" applyFont="1" applyBorder="1"/>
    <xf numFmtId="3" fontId="3" fillId="0" borderId="10" xfId="0" applyNumberFormat="1" applyFont="1" applyBorder="1"/>
    <xf numFmtId="3" fontId="3" fillId="0" borderId="7" xfId="0" applyNumberFormat="1" applyFont="1" applyBorder="1"/>
    <xf numFmtId="0" fontId="3" fillId="0" borderId="0" xfId="0" applyFont="1" applyBorder="1" applyAlignment="1">
      <alignment horizontal="right" vertical="top" wrapText="1"/>
    </xf>
    <xf numFmtId="0" fontId="2" fillId="0" borderId="0" xfId="0" applyFont="1" applyAlignment="1">
      <alignment horizontal="justify" vertical="top" wrapText="1"/>
    </xf>
    <xf numFmtId="167" fontId="3" fillId="0" borderId="0" xfId="1" applyNumberFormat="1" applyFont="1" applyBorder="1" applyAlignment="1">
      <alignment horizontal="center" vertical="top" wrapText="1"/>
    </xf>
    <xf numFmtId="0" fontId="3" fillId="0" borderId="0" xfId="0" applyFont="1" applyAlignment="1"/>
    <xf numFmtId="0" fontId="9" fillId="0" borderId="0" xfId="0" applyFont="1" applyAlignment="1"/>
    <xf numFmtId="0" fontId="3" fillId="0" borderId="0" xfId="0" applyFont="1" applyAlignment="1"/>
    <xf numFmtId="0" fontId="9" fillId="0" borderId="0" xfId="0" applyFont="1" applyAlignment="1"/>
    <xf numFmtId="0" fontId="3" fillId="0" borderId="8" xfId="0" applyFont="1" applyBorder="1" applyAlignment="1">
      <alignment horizontal="justify" vertical="top" wrapText="1"/>
    </xf>
    <xf numFmtId="0" fontId="3" fillId="0" borderId="3" xfId="0" applyFont="1" applyBorder="1" applyAlignment="1">
      <alignment horizontal="justify" vertical="top" wrapText="1"/>
    </xf>
    <xf numFmtId="0" fontId="3" fillId="0" borderId="4" xfId="0" applyFont="1" applyBorder="1" applyAlignment="1">
      <alignment horizontal="justify" vertical="top" wrapText="1"/>
    </xf>
    <xf numFmtId="0" fontId="3" fillId="0" borderId="10" xfId="0" applyFont="1" applyBorder="1" applyAlignment="1">
      <alignment horizontal="justify" vertical="top" wrapText="1"/>
    </xf>
    <xf numFmtId="0" fontId="3" fillId="0" borderId="0" xfId="0" applyFont="1" applyBorder="1" applyAlignment="1">
      <alignment horizontal="justify" vertical="top" wrapText="1"/>
    </xf>
    <xf numFmtId="0" fontId="3" fillId="0" borderId="7" xfId="0" applyFont="1" applyBorder="1" applyAlignment="1">
      <alignment horizontal="justify" vertical="top" wrapText="1"/>
    </xf>
    <xf numFmtId="0" fontId="3" fillId="0" borderId="11" xfId="0" applyFont="1" applyBorder="1" applyAlignment="1">
      <alignment horizontal="justify" vertical="top" wrapText="1"/>
    </xf>
    <xf numFmtId="0" fontId="3" fillId="0" borderId="1" xfId="0" applyFont="1" applyBorder="1" applyAlignment="1">
      <alignment horizontal="justify" vertical="top" wrapText="1"/>
    </xf>
    <xf numFmtId="0" fontId="3" fillId="0" borderId="6" xfId="0" applyFont="1" applyBorder="1" applyAlignment="1">
      <alignment horizontal="justify" vertical="top" wrapText="1"/>
    </xf>
    <xf numFmtId="0" fontId="3" fillId="0" borderId="0" xfId="0" applyFont="1" applyBorder="1" applyAlignment="1">
      <alignment horizontal="justify" wrapText="1"/>
    </xf>
    <xf numFmtId="0" fontId="2" fillId="0" borderId="0" xfId="0" applyFont="1" applyAlignment="1">
      <alignment horizontal="justify" vertical="top" wrapText="1"/>
    </xf>
    <xf numFmtId="0" fontId="2" fillId="0" borderId="0" xfId="0" applyFont="1" applyBorder="1" applyAlignment="1">
      <alignment horizontal="justify" vertical="top" wrapText="1"/>
    </xf>
    <xf numFmtId="0" fontId="16" fillId="0" borderId="0" xfId="0" applyFont="1" applyAlignment="1">
      <alignment horizontal="justify" vertical="top" wrapText="1"/>
    </xf>
    <xf numFmtId="0" fontId="14" fillId="0" borderId="0" xfId="0" applyFont="1" applyAlignment="1">
      <alignment horizontal="left"/>
    </xf>
    <xf numFmtId="0" fontId="3" fillId="2" borderId="8" xfId="0" applyFont="1" applyFill="1" applyBorder="1" applyAlignment="1">
      <alignment horizontal="left" vertical="top" wrapText="1"/>
    </xf>
    <xf numFmtId="0" fontId="3" fillId="2" borderId="3"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0"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11"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2" borderId="6" xfId="0" applyFont="1" applyFill="1" applyBorder="1" applyAlignment="1">
      <alignment horizontal="left" vertical="top" wrapText="1"/>
    </xf>
    <xf numFmtId="0" fontId="12" fillId="0" borderId="1" xfId="0" applyFont="1" applyBorder="1" applyAlignment="1">
      <alignment horizontal="left"/>
    </xf>
    <xf numFmtId="0" fontId="12" fillId="0" borderId="1" xfId="0" applyFont="1" applyBorder="1" applyAlignment="1">
      <alignment horizontal="left"/>
    </xf>
    <xf numFmtId="0" fontId="12" fillId="0" borderId="3" xfId="0" applyFont="1" applyBorder="1" applyAlignment="1">
      <alignment horizontal="left"/>
    </xf>
    <xf numFmtId="166" fontId="12" fillId="0" borderId="1" xfId="0" applyNumberFormat="1" applyFont="1" applyBorder="1" applyAlignment="1">
      <alignment horizontal="left"/>
    </xf>
    <xf numFmtId="0" fontId="19" fillId="0" borderId="14" xfId="0" applyFont="1" applyBorder="1" applyAlignment="1">
      <alignment vertical="top" wrapText="1"/>
    </xf>
    <xf numFmtId="0" fontId="19" fillId="0" borderId="15" xfId="0" applyFont="1" applyBorder="1" applyAlignment="1">
      <alignment vertical="top" wrapText="1"/>
    </xf>
    <xf numFmtId="0" fontId="19" fillId="0" borderId="0" xfId="0" applyFont="1"/>
    <xf numFmtId="0" fontId="20" fillId="0" borderId="0" xfId="0" applyFont="1" applyAlignment="1">
      <alignment horizontal="justify" vertical="top" wrapText="1"/>
    </xf>
    <xf numFmtId="0" fontId="16" fillId="0" borderId="0" xfId="0" applyFont="1" applyAlignment="1">
      <alignment horizontal="left"/>
    </xf>
    <xf numFmtId="0" fontId="12" fillId="0" borderId="0" xfId="0" applyFont="1" applyAlignment="1">
      <alignment horizontal="center"/>
    </xf>
    <xf numFmtId="0" fontId="9" fillId="0" borderId="0" xfId="0" applyFont="1" applyAlignment="1">
      <alignment horizontal="left"/>
    </xf>
    <xf numFmtId="0" fontId="21" fillId="0" borderId="0" xfId="0" applyFont="1"/>
    <xf numFmtId="0" fontId="22" fillId="0" borderId="0" xfId="0" applyFont="1"/>
    <xf numFmtId="0" fontId="12" fillId="0" borderId="2" xfId="0" applyFont="1" applyBorder="1" applyAlignment="1">
      <alignment horizontal="center" vertical="top"/>
    </xf>
    <xf numFmtId="0" fontId="12" fillId="0" borderId="4" xfId="0" applyFont="1" applyBorder="1" applyAlignment="1">
      <alignment horizontal="center" vertical="top"/>
    </xf>
    <xf numFmtId="3" fontId="24" fillId="0" borderId="0" xfId="0" applyNumberFormat="1" applyFont="1" applyBorder="1"/>
    <xf numFmtId="0" fontId="25" fillId="0" borderId="0" xfId="0" applyFont="1"/>
    <xf numFmtId="0" fontId="10" fillId="0" borderId="0" xfId="0" applyFont="1" applyAlignment="1"/>
    <xf numFmtId="0" fontId="9" fillId="0" borderId="0" xfId="0" applyFont="1" applyBorder="1" applyAlignment="1">
      <alignment horizontal="justify" wrapText="1"/>
    </xf>
    <xf numFmtId="0" fontId="12" fillId="0" borderId="0" xfId="0" applyFont="1" applyAlignment="1">
      <alignment vertical="top"/>
    </xf>
    <xf numFmtId="0" fontId="9" fillId="0" borderId="0" xfId="0" applyFont="1" applyBorder="1" applyAlignment="1">
      <alignment horizontal="left" vertical="top"/>
    </xf>
    <xf numFmtId="0" fontId="21" fillId="0" borderId="0" xfId="0" applyFont="1" applyBorder="1" applyAlignment="1">
      <alignment horizontal="left" vertical="top"/>
    </xf>
    <xf numFmtId="0" fontId="10" fillId="0" borderId="0" xfId="0" applyFont="1" applyAlignment="1">
      <alignment horizontal="justify" wrapText="1"/>
    </xf>
    <xf numFmtId="0" fontId="26" fillId="0" borderId="0" xfId="0" applyFont="1" applyBorder="1" applyAlignment="1">
      <alignment horizontal="left" vertical="top"/>
    </xf>
    <xf numFmtId="0" fontId="26" fillId="0" borderId="0" xfId="0" applyFont="1" applyAlignment="1">
      <alignment horizontal="justify" vertical="top" wrapText="1"/>
    </xf>
  </cellXfs>
  <cellStyles count="3">
    <cellStyle name="Comma" xfId="2" builtinId="3"/>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134"/>
  <sheetViews>
    <sheetView tabSelected="1" zoomScaleSheetLayoutView="100" workbookViewId="0">
      <selection activeCell="B122" sqref="B122:J122"/>
    </sheetView>
  </sheetViews>
  <sheetFormatPr defaultColWidth="12.7109375" defaultRowHeight="12.75"/>
  <cols>
    <col min="1" max="1" width="9.28515625" customWidth="1"/>
    <col min="2" max="2" width="10.28515625" customWidth="1"/>
    <col min="3" max="3" width="13.28515625" customWidth="1"/>
    <col min="4" max="4" width="8.7109375" customWidth="1"/>
    <col min="5" max="5" width="14.28515625" bestFit="1" customWidth="1"/>
    <col min="6" max="6" width="8.7109375" customWidth="1"/>
    <col min="7" max="7" width="6.7109375" customWidth="1"/>
    <col min="8" max="8" width="1.7109375" customWidth="1"/>
    <col min="9" max="9" width="16.85546875" customWidth="1"/>
    <col min="10" max="11" width="17.42578125" customWidth="1"/>
    <col min="12" max="12" width="17.28515625" hidden="1" customWidth="1"/>
  </cols>
  <sheetData>
    <row r="1" spans="1:12" ht="15.75" thickBot="1">
      <c r="I1" s="114" t="s">
        <v>13</v>
      </c>
      <c r="J1" s="116" t="s">
        <v>16</v>
      </c>
      <c r="L1" s="3" t="s">
        <v>8</v>
      </c>
    </row>
    <row r="2" spans="1:12" ht="15" customHeight="1" thickBot="1">
      <c r="A2" s="110" t="s">
        <v>11</v>
      </c>
      <c r="B2" s="111"/>
      <c r="C2" s="111"/>
      <c r="D2" s="111"/>
      <c r="E2" s="111"/>
      <c r="F2" s="111"/>
      <c r="G2" s="8"/>
      <c r="H2" s="15"/>
      <c r="I2" s="115"/>
      <c r="J2" s="25"/>
    </row>
    <row r="3" spans="1:12" ht="15" customHeight="1" thickBot="1">
      <c r="A3" s="112"/>
      <c r="B3" s="112"/>
      <c r="C3" s="112"/>
      <c r="D3" s="112"/>
      <c r="E3" s="112"/>
      <c r="F3" s="112"/>
      <c r="G3" s="8"/>
      <c r="H3" s="15"/>
      <c r="I3" s="115" t="s">
        <v>14</v>
      </c>
      <c r="J3" s="116" t="s">
        <v>16</v>
      </c>
      <c r="L3" t="s">
        <v>10</v>
      </c>
    </row>
    <row r="4" spans="1:12" ht="16.5" customHeight="1">
      <c r="A4" s="110" t="s">
        <v>12</v>
      </c>
      <c r="B4" s="113"/>
      <c r="C4" s="113"/>
      <c r="D4" s="113"/>
      <c r="E4" s="113"/>
      <c r="F4" s="113"/>
      <c r="G4" s="8"/>
      <c r="H4" s="15"/>
      <c r="I4" s="25"/>
      <c r="J4" s="25"/>
      <c r="L4" t="s">
        <v>2</v>
      </c>
    </row>
    <row r="5" spans="1:12" ht="16.5" customHeight="1">
      <c r="A5" s="7"/>
      <c r="B5" s="8"/>
      <c r="C5" s="8"/>
      <c r="D5" s="8"/>
      <c r="E5" s="8"/>
      <c r="F5" s="8"/>
      <c r="G5" s="8"/>
      <c r="H5" s="9"/>
      <c r="I5" s="6" t="s">
        <v>15</v>
      </c>
      <c r="J5" s="116" t="s">
        <v>16</v>
      </c>
      <c r="L5" t="s">
        <v>1</v>
      </c>
    </row>
    <row r="6" spans="1:12" ht="17.25" customHeight="1">
      <c r="A6" s="1"/>
      <c r="B6" s="1"/>
      <c r="C6" s="1"/>
      <c r="D6" s="1"/>
      <c r="E6" s="1"/>
      <c r="F6" s="1"/>
      <c r="G6" s="1"/>
      <c r="H6" s="1"/>
      <c r="I6" s="25"/>
      <c r="J6" s="25"/>
      <c r="L6" t="s">
        <v>3</v>
      </c>
    </row>
    <row r="7" spans="1:12" ht="13.5" customHeight="1">
      <c r="A7" s="1"/>
      <c r="B7" s="1"/>
      <c r="C7" s="1"/>
      <c r="D7" s="1"/>
      <c r="E7" s="1"/>
      <c r="F7" s="1"/>
      <c r="G7" s="1"/>
      <c r="H7" s="1"/>
      <c r="I7" s="29"/>
      <c r="J7" s="29"/>
    </row>
    <row r="8" spans="1:12" ht="18.75">
      <c r="A8" s="100" t="s">
        <v>17</v>
      </c>
      <c r="B8" s="100"/>
      <c r="C8" s="100"/>
      <c r="D8" s="100"/>
      <c r="E8" s="100"/>
      <c r="F8" s="100"/>
      <c r="G8" s="100"/>
      <c r="H8" s="100"/>
      <c r="I8" s="100"/>
      <c r="J8" s="100"/>
      <c r="L8" s="5" t="s">
        <v>5</v>
      </c>
    </row>
    <row r="9" spans="1:12" ht="14.25" customHeight="1">
      <c r="A9" s="2"/>
      <c r="B9" s="2"/>
      <c r="C9" s="2"/>
      <c r="D9" s="2"/>
      <c r="E9" s="2"/>
      <c r="F9" s="2"/>
      <c r="G9" s="2"/>
      <c r="H9" s="2"/>
      <c r="I9" s="2"/>
      <c r="J9" s="2"/>
      <c r="L9" s="5" t="s">
        <v>6</v>
      </c>
    </row>
    <row r="10" spans="1:12" ht="48.75" customHeight="1">
      <c r="A10" s="117" t="s">
        <v>18</v>
      </c>
      <c r="B10" s="97"/>
      <c r="C10" s="97"/>
      <c r="D10" s="97"/>
      <c r="E10" s="97"/>
      <c r="F10" s="97"/>
      <c r="G10" s="97"/>
      <c r="H10" s="97"/>
      <c r="I10" s="97"/>
      <c r="J10" s="97"/>
      <c r="L10" s="5" t="s">
        <v>7</v>
      </c>
    </row>
    <row r="11" spans="1:12" ht="7.5" customHeight="1">
      <c r="A11" s="75"/>
      <c r="B11" s="75"/>
      <c r="C11" s="75"/>
      <c r="D11" s="75"/>
      <c r="E11" s="75"/>
      <c r="F11" s="75"/>
      <c r="G11" s="75"/>
      <c r="H11" s="75"/>
      <c r="I11" s="75"/>
      <c r="J11" s="75"/>
      <c r="L11" s="5"/>
    </row>
    <row r="12" spans="1:12" ht="15.75">
      <c r="A12" s="118" t="s">
        <v>19</v>
      </c>
      <c r="B12" s="81"/>
      <c r="C12" s="81"/>
      <c r="D12" s="81"/>
      <c r="E12" s="81"/>
      <c r="F12" s="81"/>
      <c r="G12" s="81"/>
      <c r="H12" s="81"/>
      <c r="I12" s="81"/>
      <c r="J12" s="81"/>
      <c r="L12" s="5"/>
    </row>
    <row r="13" spans="1:12" ht="13.5" customHeight="1">
      <c r="A13" s="2"/>
      <c r="B13" s="2"/>
      <c r="C13" s="2"/>
      <c r="D13" s="2"/>
      <c r="E13" s="2"/>
      <c r="F13" s="2"/>
      <c r="G13" s="2"/>
      <c r="H13" s="2"/>
      <c r="I13" s="2"/>
      <c r="J13" s="2"/>
    </row>
    <row r="14" spans="1:12" ht="15.75">
      <c r="A14" s="2" t="s">
        <v>20</v>
      </c>
      <c r="B14" s="2"/>
      <c r="C14" s="2"/>
      <c r="D14" s="2"/>
      <c r="E14" s="2"/>
      <c r="F14" s="2"/>
      <c r="G14" s="2"/>
      <c r="H14" s="2"/>
      <c r="I14" s="2"/>
      <c r="J14" s="2"/>
    </row>
    <row r="15" spans="1:12" ht="13.5" customHeight="1">
      <c r="A15" s="2"/>
      <c r="B15" s="2"/>
      <c r="C15" s="2"/>
      <c r="D15" s="2"/>
      <c r="E15" s="2"/>
      <c r="F15" s="2"/>
      <c r="G15" s="2"/>
      <c r="H15" s="2"/>
      <c r="I15" s="2"/>
      <c r="J15" s="2"/>
    </row>
    <row r="16" spans="1:12" ht="15.75" customHeight="1">
      <c r="B16" s="2"/>
      <c r="C16" s="2"/>
      <c r="D16" s="2"/>
      <c r="E16" s="10"/>
      <c r="F16" s="2"/>
      <c r="G16" s="2"/>
      <c r="H16" s="2"/>
      <c r="I16" s="123" t="s">
        <v>33</v>
      </c>
      <c r="J16" s="124" t="s">
        <v>24</v>
      </c>
    </row>
    <row r="17" spans="1:12" ht="18.75">
      <c r="A17" s="2" t="s">
        <v>22</v>
      </c>
      <c r="B17" s="2"/>
      <c r="C17" s="13" t="s">
        <v>23</v>
      </c>
      <c r="D17" s="2"/>
      <c r="E17" s="119" t="s">
        <v>24</v>
      </c>
      <c r="F17" s="2"/>
      <c r="G17" s="13" t="s">
        <v>0</v>
      </c>
      <c r="H17" s="2"/>
      <c r="I17" s="11" t="s">
        <v>9</v>
      </c>
      <c r="J17" s="12" t="s">
        <v>9</v>
      </c>
    </row>
    <row r="18" spans="1:12" ht="15.75">
      <c r="A18" s="2"/>
      <c r="B18" s="2"/>
      <c r="C18" s="13" t="s">
        <v>9</v>
      </c>
      <c r="D18" s="2"/>
      <c r="E18" s="13" t="s">
        <v>9</v>
      </c>
      <c r="F18" s="2"/>
      <c r="G18" s="2"/>
      <c r="H18" s="2"/>
      <c r="I18" s="43"/>
      <c r="J18" s="43"/>
    </row>
    <row r="19" spans="1:12" ht="15.75">
      <c r="A19" s="16" t="s">
        <v>25</v>
      </c>
      <c r="B19" s="1"/>
      <c r="C19" s="53"/>
      <c r="D19" s="121" t="s">
        <v>27</v>
      </c>
      <c r="E19" s="53"/>
      <c r="F19" s="121" t="s">
        <v>27</v>
      </c>
      <c r="G19" s="33">
        <v>0.01</v>
      </c>
      <c r="H19" s="1"/>
      <c r="I19" s="42" t="str">
        <f>IF(SUM(C19*0.001)=0," ",SUM(C19*$G19))</f>
        <v xml:space="preserve"> </v>
      </c>
      <c r="J19" s="42" t="str">
        <f>IF(SUM(E19*0.001)=0," ",SUM(E19*$G19))</f>
        <v xml:space="preserve"> </v>
      </c>
      <c r="K19" s="122" t="s">
        <v>21</v>
      </c>
    </row>
    <row r="20" spans="1:12" ht="13.5" customHeight="1">
      <c r="A20" s="1"/>
      <c r="B20" s="1"/>
      <c r="C20" s="24"/>
      <c r="D20" s="16"/>
      <c r="E20" s="24"/>
      <c r="F20" s="16"/>
      <c r="G20" s="30"/>
      <c r="H20" s="1"/>
      <c r="I20" s="44"/>
      <c r="J20" s="44"/>
      <c r="K20" s="122"/>
    </row>
    <row r="21" spans="1:12" ht="16.5">
      <c r="A21" s="1" t="s">
        <v>28</v>
      </c>
      <c r="B21" s="1"/>
      <c r="C21" s="53"/>
      <c r="D21" s="121" t="s">
        <v>27</v>
      </c>
      <c r="E21" s="53"/>
      <c r="F21" s="121" t="s">
        <v>27</v>
      </c>
      <c r="G21" s="33">
        <v>0.1</v>
      </c>
      <c r="H21" s="1"/>
      <c r="I21" s="42" t="str">
        <f>IF(SUM(C21*0.001)=0," ",SUM(C21*$G21))</f>
        <v xml:space="preserve"> </v>
      </c>
      <c r="J21" s="42" t="str">
        <f>IF(SUM(E21*0.001)=0," ",SUM(E21*$G21))</f>
        <v xml:space="preserve"> </v>
      </c>
      <c r="K21" s="122" t="s">
        <v>21</v>
      </c>
      <c r="L21" s="14"/>
    </row>
    <row r="22" spans="1:12" ht="13.5" customHeight="1">
      <c r="A22" s="1"/>
      <c r="B22" s="1"/>
      <c r="C22" s="24"/>
      <c r="D22" s="16"/>
      <c r="E22" s="24"/>
      <c r="F22" s="16"/>
      <c r="G22" s="30"/>
      <c r="H22" s="1"/>
      <c r="I22" s="44"/>
      <c r="J22" s="44"/>
      <c r="K22" s="122"/>
    </row>
    <row r="23" spans="1:12" ht="15.75">
      <c r="A23" s="120" t="s">
        <v>26</v>
      </c>
      <c r="B23" s="1"/>
      <c r="C23" s="53"/>
      <c r="D23" s="121" t="s">
        <v>27</v>
      </c>
      <c r="E23" s="53"/>
      <c r="F23" s="121" t="s">
        <v>27</v>
      </c>
      <c r="G23" s="33">
        <v>0.02</v>
      </c>
      <c r="H23" s="1"/>
      <c r="I23" s="42" t="str">
        <f>IF(SUM(C23*0.001)=0," ",SUM(C23*$G23))</f>
        <v xml:space="preserve"> </v>
      </c>
      <c r="J23" s="42" t="str">
        <f>IF(SUM(E23*0.001)=0," ",SUM(E23*$G23))</f>
        <v xml:space="preserve"> </v>
      </c>
      <c r="K23" s="122" t="s">
        <v>21</v>
      </c>
    </row>
    <row r="24" spans="1:12" ht="13.5" customHeight="1">
      <c r="A24" s="1"/>
      <c r="B24" s="1"/>
      <c r="C24" s="1"/>
      <c r="D24" s="1"/>
      <c r="E24" s="1"/>
      <c r="F24" s="1"/>
      <c r="G24" s="1"/>
      <c r="H24" s="1"/>
      <c r="I24" s="44"/>
      <c r="J24" s="44"/>
      <c r="K24" s="45"/>
    </row>
    <row r="25" spans="1:12" ht="13.5" customHeight="1">
      <c r="B25" s="1"/>
      <c r="C25" s="1"/>
      <c r="D25" s="1"/>
      <c r="E25" s="1"/>
      <c r="F25" s="1"/>
      <c r="G25" s="1"/>
      <c r="H25" s="1"/>
      <c r="I25" s="44"/>
      <c r="J25" s="44"/>
      <c r="K25" s="45"/>
    </row>
    <row r="26" spans="1:12" ht="13.5" customHeight="1">
      <c r="A26" s="20" t="s">
        <v>4</v>
      </c>
      <c r="B26" s="1"/>
      <c r="C26" s="1"/>
      <c r="D26" s="1"/>
      <c r="E26" s="1"/>
      <c r="F26" s="1"/>
      <c r="G26" s="1"/>
      <c r="H26" s="1"/>
      <c r="I26" s="54"/>
      <c r="J26" s="54"/>
      <c r="K26" s="122" t="s">
        <v>47</v>
      </c>
    </row>
    <row r="27" spans="1:12" ht="13.5" customHeight="1">
      <c r="A27" s="20"/>
      <c r="B27" s="1"/>
      <c r="C27" s="1"/>
      <c r="D27" s="1"/>
      <c r="E27" s="1"/>
      <c r="F27" s="1"/>
      <c r="G27" s="1"/>
      <c r="H27" s="1"/>
      <c r="I27" s="44"/>
      <c r="J27" s="44"/>
      <c r="K27" s="45"/>
    </row>
    <row r="28" spans="1:12" ht="13.5" customHeight="1">
      <c r="A28" s="20" t="s">
        <v>29</v>
      </c>
      <c r="B28" s="1"/>
      <c r="C28" s="1"/>
      <c r="D28" s="1"/>
      <c r="E28" s="1"/>
      <c r="F28" s="1"/>
      <c r="G28" s="1"/>
      <c r="H28" s="1"/>
      <c r="I28" s="44"/>
      <c r="J28" s="44"/>
    </row>
    <row r="29" spans="1:12" ht="13.5" customHeight="1">
      <c r="A29" s="101"/>
      <c r="B29" s="102"/>
      <c r="C29" s="102"/>
      <c r="D29" s="102"/>
      <c r="E29" s="102"/>
      <c r="F29" s="102"/>
      <c r="G29" s="102"/>
      <c r="H29" s="102"/>
      <c r="I29" s="102"/>
      <c r="J29" s="103"/>
    </row>
    <row r="30" spans="1:12" ht="13.5" customHeight="1">
      <c r="A30" s="104"/>
      <c r="B30" s="105"/>
      <c r="C30" s="105"/>
      <c r="D30" s="105"/>
      <c r="E30" s="105"/>
      <c r="F30" s="105"/>
      <c r="G30" s="105"/>
      <c r="H30" s="105"/>
      <c r="I30" s="105"/>
      <c r="J30" s="106"/>
    </row>
    <row r="31" spans="1:12" ht="13.5" customHeight="1">
      <c r="A31" s="107"/>
      <c r="B31" s="108"/>
      <c r="C31" s="108"/>
      <c r="D31" s="108"/>
      <c r="E31" s="108"/>
      <c r="F31" s="108"/>
      <c r="G31" s="108"/>
      <c r="H31" s="108"/>
      <c r="I31" s="108"/>
      <c r="J31" s="109"/>
    </row>
    <row r="32" spans="1:12" ht="13.5" customHeight="1">
      <c r="A32" s="1"/>
      <c r="B32" s="1"/>
      <c r="C32" s="1"/>
      <c r="D32" s="1"/>
      <c r="E32" s="1"/>
      <c r="F32" s="1"/>
      <c r="G32" s="1"/>
      <c r="H32" s="1"/>
      <c r="I32" s="44"/>
      <c r="J32" s="44"/>
    </row>
    <row r="33" spans="1:11" ht="13.5" customHeight="1">
      <c r="A33" s="59" t="s">
        <v>30</v>
      </c>
      <c r="B33" s="1"/>
      <c r="C33" s="1"/>
      <c r="D33" s="1"/>
      <c r="E33" s="1"/>
      <c r="F33" s="1"/>
      <c r="G33" s="1"/>
      <c r="H33" s="1"/>
      <c r="I33" s="125" t="str">
        <f>IF(I26="Revenue",I19,IF(I26="Profit before tax",I21,IF(I26="Gross Assets",I23,"შეიყვანეთ ციფრები აქ")))</f>
        <v>შეიყვანეთ ციფრები აქ</v>
      </c>
      <c r="J33" s="125" t="str">
        <f>IF(J26="Revenue",J19,IF(J26="Profit before tax",J21,IF(J26="Gross Assets",J23,"შეიყვანეთ ციფრები აქ")))</f>
        <v>შეიყვანეთ ციფრები აქ</v>
      </c>
      <c r="K33" s="122" t="s">
        <v>21</v>
      </c>
    </row>
    <row r="34" spans="1:11" ht="13.5" customHeight="1">
      <c r="A34" s="1"/>
      <c r="B34" s="1"/>
      <c r="C34" s="1"/>
      <c r="D34" s="1"/>
      <c r="E34" s="1"/>
      <c r="F34" s="1"/>
      <c r="G34" s="1"/>
      <c r="H34" s="1"/>
      <c r="I34" s="44"/>
      <c r="J34" s="44"/>
    </row>
    <row r="35" spans="1:11" ht="13.5" customHeight="1">
      <c r="A35" s="1" t="s">
        <v>31</v>
      </c>
      <c r="B35" s="1"/>
      <c r="C35" s="1"/>
      <c r="D35" s="1"/>
      <c r="E35" s="1"/>
      <c r="F35" s="1"/>
      <c r="G35" s="1"/>
      <c r="H35" s="1"/>
      <c r="I35" s="44"/>
      <c r="J35" s="44"/>
    </row>
    <row r="36" spans="1:11" ht="13.5" customHeight="1">
      <c r="A36" s="47" t="s">
        <v>34</v>
      </c>
      <c r="B36" s="1"/>
      <c r="C36" s="1"/>
      <c r="D36" s="1"/>
      <c r="E36" s="1"/>
      <c r="F36" s="1"/>
      <c r="G36" s="1"/>
      <c r="H36" s="1"/>
      <c r="I36" s="55"/>
      <c r="J36" s="55"/>
      <c r="K36" s="122" t="s">
        <v>32</v>
      </c>
    </row>
    <row r="37" spans="1:11" ht="13.5" customHeight="1">
      <c r="A37" s="47" t="s">
        <v>35</v>
      </c>
      <c r="B37" s="1"/>
      <c r="C37" s="1"/>
      <c r="D37" s="1"/>
      <c r="E37" s="1"/>
      <c r="F37" s="1"/>
      <c r="G37" s="1"/>
      <c r="H37" s="1"/>
      <c r="I37" s="55"/>
      <c r="J37" s="55"/>
    </row>
    <row r="38" spans="1:11" ht="13.5" customHeight="1">
      <c r="A38" s="47" t="s">
        <v>36</v>
      </c>
      <c r="B38" s="1"/>
      <c r="C38" s="1"/>
      <c r="D38" s="1"/>
      <c r="E38" s="1"/>
      <c r="F38" s="1"/>
      <c r="G38" s="1"/>
      <c r="H38" s="1"/>
      <c r="I38" s="55"/>
      <c r="J38" s="55"/>
    </row>
    <row r="39" spans="1:11" ht="13.5" customHeight="1">
      <c r="A39" s="126" t="s">
        <v>37</v>
      </c>
      <c r="B39" s="1"/>
      <c r="C39" s="1"/>
      <c r="D39" s="1"/>
      <c r="E39" s="1"/>
      <c r="F39" s="1"/>
      <c r="G39" s="1"/>
      <c r="H39" s="1"/>
      <c r="I39" s="44"/>
      <c r="J39" s="44"/>
    </row>
    <row r="40" spans="1:11" ht="13.5" customHeight="1">
      <c r="A40" s="47"/>
      <c r="B40" s="1"/>
      <c r="C40" s="1"/>
      <c r="D40" s="1"/>
      <c r="E40" s="1"/>
      <c r="F40" s="1"/>
      <c r="G40" s="1"/>
      <c r="H40" s="1"/>
      <c r="I40" s="44"/>
      <c r="J40" s="44"/>
    </row>
    <row r="41" spans="1:11" ht="16.5" thickBot="1">
      <c r="A41" s="22" t="s">
        <v>38</v>
      </c>
      <c r="B41" s="1"/>
      <c r="C41" s="1"/>
      <c r="D41" s="1"/>
      <c r="E41" s="1"/>
      <c r="F41" s="1"/>
      <c r="G41" s="1"/>
      <c r="H41" s="1"/>
      <c r="I41" s="46" t="str">
        <f>IF(SUM(I33:I40)=0,"",SUM(I33:I40))</f>
        <v/>
      </c>
      <c r="J41" s="46" t="str">
        <f>IF(SUM(J33:J40)=0,"",SUM(J33:J40))</f>
        <v/>
      </c>
    </row>
    <row r="42" spans="1:11" ht="16.5" thickTop="1">
      <c r="A42" s="22"/>
      <c r="B42" s="1"/>
      <c r="C42" s="1"/>
      <c r="D42" s="1"/>
      <c r="E42" s="1"/>
      <c r="F42" s="1"/>
      <c r="G42" s="1"/>
      <c r="H42" s="1"/>
      <c r="I42" s="44"/>
      <c r="J42" s="44"/>
    </row>
    <row r="43" spans="1:11" ht="13.5" customHeight="1" thickBot="1">
      <c r="A43" s="127" t="s">
        <v>39</v>
      </c>
      <c r="B43" s="3"/>
      <c r="C43" s="59"/>
      <c r="D43" s="5"/>
      <c r="E43" s="52"/>
      <c r="F43" s="52"/>
      <c r="G43" s="52"/>
      <c r="H43" s="60"/>
      <c r="I43" s="61"/>
      <c r="J43" s="44"/>
    </row>
    <row r="44" spans="1:11" ht="16.5" thickTop="1">
      <c r="A44" s="35"/>
      <c r="B44" s="49"/>
      <c r="C44" s="35"/>
      <c r="D44" s="36"/>
      <c r="E44" s="21"/>
      <c r="F44" s="21"/>
      <c r="G44" s="21"/>
      <c r="H44" s="21"/>
      <c r="I44" s="44"/>
      <c r="J44" s="44"/>
    </row>
    <row r="45" spans="1:11" ht="15.75">
      <c r="A45" s="56" t="s">
        <v>40</v>
      </c>
      <c r="B45" s="9"/>
      <c r="C45" s="9"/>
      <c r="D45" s="29" t="s">
        <v>43</v>
      </c>
      <c r="E45" s="9"/>
      <c r="F45" s="21"/>
      <c r="G45" s="48" t="str">
        <f>IF(J21&lt;0,"Warning - use absolute figs","")</f>
        <v/>
      </c>
      <c r="H45" s="21"/>
      <c r="I45" s="9"/>
      <c r="J45" s="9"/>
      <c r="K45" s="29"/>
    </row>
    <row r="46" spans="1:11" ht="15.75">
      <c r="A46" s="128" t="s">
        <v>41</v>
      </c>
      <c r="B46" s="96"/>
      <c r="C46" s="96"/>
      <c r="D46" s="96"/>
      <c r="E46" s="96"/>
      <c r="F46" s="96"/>
      <c r="G46" s="96"/>
      <c r="H46" s="96"/>
      <c r="I46" s="96"/>
      <c r="J46" s="96"/>
      <c r="K46" s="29"/>
    </row>
    <row r="47" spans="1:11" ht="15" customHeight="1">
      <c r="A47" s="87"/>
      <c r="B47" s="88"/>
      <c r="C47" s="88"/>
      <c r="D47" s="88"/>
      <c r="E47" s="88"/>
      <c r="F47" s="88"/>
      <c r="G47" s="88"/>
      <c r="H47" s="88"/>
      <c r="I47" s="88"/>
      <c r="J47" s="89"/>
      <c r="K47" s="16"/>
    </row>
    <row r="48" spans="1:11" ht="15" customHeight="1">
      <c r="A48" s="90"/>
      <c r="B48" s="91"/>
      <c r="C48" s="91"/>
      <c r="D48" s="91"/>
      <c r="E48" s="91"/>
      <c r="F48" s="91"/>
      <c r="G48" s="91"/>
      <c r="H48" s="91"/>
      <c r="I48" s="91"/>
      <c r="J48" s="92"/>
      <c r="K48" s="16"/>
    </row>
    <row r="49" spans="1:12" ht="15" customHeight="1">
      <c r="A49" s="93"/>
      <c r="B49" s="94"/>
      <c r="C49" s="94"/>
      <c r="D49" s="94"/>
      <c r="E49" s="94"/>
      <c r="F49" s="94"/>
      <c r="G49" s="94"/>
      <c r="H49" s="94"/>
      <c r="I49" s="94"/>
      <c r="J49" s="95"/>
      <c r="K49" s="16"/>
    </row>
    <row r="50" spans="1:12" ht="12.75" customHeight="1">
      <c r="A50" s="22"/>
      <c r="B50" s="3"/>
      <c r="C50" s="22"/>
      <c r="E50" s="41"/>
      <c r="F50" s="41"/>
      <c r="G50" s="41"/>
      <c r="H50" s="21"/>
      <c r="I50" s="44"/>
      <c r="J50" s="44"/>
    </row>
    <row r="51" spans="1:12" ht="15.75">
      <c r="A51" s="56" t="s">
        <v>42</v>
      </c>
      <c r="B51" s="9"/>
      <c r="C51" s="9"/>
      <c r="D51" s="29" t="s">
        <v>43</v>
      </c>
      <c r="E51" s="9"/>
      <c r="F51" s="21"/>
      <c r="G51" s="48" t="str">
        <f>IF(J27&lt;0,"Warning - use absolute figs","")</f>
        <v/>
      </c>
      <c r="H51" s="21"/>
      <c r="I51" s="9"/>
      <c r="J51" s="9"/>
      <c r="K51" s="29"/>
    </row>
    <row r="52" spans="1:12" ht="33" customHeight="1">
      <c r="A52" s="128" t="s">
        <v>44</v>
      </c>
      <c r="B52" s="128"/>
      <c r="C52" s="128"/>
      <c r="D52" s="128"/>
      <c r="E52" s="128"/>
      <c r="F52" s="128"/>
      <c r="G52" s="128"/>
      <c r="H52" s="128"/>
      <c r="I52" s="128"/>
      <c r="J52" s="128"/>
      <c r="K52" s="29"/>
    </row>
    <row r="53" spans="1:12" ht="15" customHeight="1">
      <c r="A53" s="87"/>
      <c r="B53" s="88"/>
      <c r="C53" s="88"/>
      <c r="D53" s="88"/>
      <c r="E53" s="88"/>
      <c r="F53" s="88"/>
      <c r="G53" s="88"/>
      <c r="H53" s="88"/>
      <c r="I53" s="88"/>
      <c r="J53" s="89"/>
      <c r="K53" s="16"/>
    </row>
    <row r="54" spans="1:12" ht="15" customHeight="1">
      <c r="A54" s="90"/>
      <c r="B54" s="91"/>
      <c r="C54" s="91"/>
      <c r="D54" s="91"/>
      <c r="E54" s="91"/>
      <c r="F54" s="91"/>
      <c r="G54" s="91"/>
      <c r="H54" s="91"/>
      <c r="I54" s="91"/>
      <c r="J54" s="92"/>
      <c r="K54" s="16"/>
    </row>
    <row r="55" spans="1:12" ht="15" customHeight="1">
      <c r="A55" s="93"/>
      <c r="B55" s="94"/>
      <c r="C55" s="94"/>
      <c r="D55" s="94"/>
      <c r="E55" s="94"/>
      <c r="F55" s="94"/>
      <c r="G55" s="94"/>
      <c r="H55" s="94"/>
      <c r="I55" s="94"/>
      <c r="J55" s="95"/>
      <c r="K55" s="16"/>
    </row>
    <row r="56" spans="1:12" ht="15.75">
      <c r="A56" s="22"/>
      <c r="B56" s="3"/>
      <c r="C56" s="22"/>
      <c r="E56" s="51"/>
      <c r="F56" s="51"/>
      <c r="G56" s="51"/>
      <c r="H56" s="21"/>
      <c r="I56" s="44"/>
      <c r="J56" s="44"/>
    </row>
    <row r="57" spans="1:12" ht="15.75">
      <c r="A57" s="22"/>
      <c r="B57" s="3"/>
      <c r="C57" s="22"/>
      <c r="E57" s="41"/>
      <c r="F57" s="41"/>
      <c r="G57" s="41"/>
      <c r="H57" s="21"/>
      <c r="I57" s="44"/>
      <c r="J57" s="44"/>
    </row>
    <row r="58" spans="1:12" ht="13.5" customHeight="1">
      <c r="A58" s="22" t="s">
        <v>45</v>
      </c>
      <c r="B58" s="5"/>
      <c r="C58" s="22"/>
      <c r="E58" s="41"/>
      <c r="F58" s="41"/>
      <c r="G58" s="41"/>
      <c r="H58" s="21"/>
      <c r="I58" s="27"/>
      <c r="J58" s="27"/>
      <c r="K58" s="38"/>
      <c r="L58" s="38"/>
    </row>
    <row r="59" spans="1:12" ht="13.5" customHeight="1">
      <c r="A59" s="22"/>
      <c r="B59" s="5"/>
      <c r="C59" s="22"/>
      <c r="E59" s="41"/>
      <c r="F59" s="41"/>
      <c r="G59" s="41"/>
      <c r="H59" s="21"/>
      <c r="I59" s="27"/>
      <c r="J59" s="27"/>
      <c r="K59" s="38"/>
      <c r="L59" s="38"/>
    </row>
    <row r="60" spans="1:12" ht="16.5" customHeight="1">
      <c r="A60" s="22" t="s">
        <v>46</v>
      </c>
      <c r="B60" s="5"/>
      <c r="C60" s="22"/>
      <c r="E60" s="19"/>
      <c r="F60" s="19"/>
      <c r="G60" s="19"/>
      <c r="H60" s="21"/>
      <c r="I60" s="54"/>
      <c r="J60" s="54"/>
      <c r="K60" s="122" t="s">
        <v>47</v>
      </c>
      <c r="L60" s="39"/>
    </row>
    <row r="61" spans="1:12" ht="13.5" customHeight="1">
      <c r="A61" s="22"/>
      <c r="B61" s="5"/>
      <c r="C61" s="22"/>
      <c r="E61" s="19"/>
      <c r="F61" s="19"/>
      <c r="G61" s="19"/>
      <c r="H61" s="21"/>
      <c r="I61" s="27"/>
      <c r="J61" s="27"/>
      <c r="K61" s="39"/>
      <c r="L61" s="39"/>
    </row>
    <row r="62" spans="1:12" ht="16.5" customHeight="1" thickBot="1">
      <c r="A62" s="83" t="s">
        <v>48</v>
      </c>
      <c r="B62" s="5"/>
      <c r="C62" s="22"/>
      <c r="E62" s="19"/>
      <c r="F62" s="19"/>
      <c r="G62" s="19"/>
      <c r="H62" s="21"/>
      <c r="I62" s="40" t="str">
        <f>IF(I60="Low",75%,IF(I60="Medium",62.5%,IF(I60="High",50%," ")))</f>
        <v xml:space="preserve"> </v>
      </c>
      <c r="J62" s="40" t="str">
        <f>IF(J60="Low",75%,IF(J60="Medium",62.5%,IF(J60="High",50%," ")))</f>
        <v xml:space="preserve"> </v>
      </c>
      <c r="K62" s="122" t="s">
        <v>21</v>
      </c>
      <c r="L62" s="39"/>
    </row>
    <row r="63" spans="1:12" ht="7.5" customHeight="1" thickTop="1">
      <c r="A63" s="51"/>
      <c r="B63" s="5"/>
      <c r="C63" s="22"/>
      <c r="E63" s="51"/>
      <c r="F63" s="51"/>
      <c r="G63" s="51"/>
      <c r="H63" s="21"/>
      <c r="I63" s="65"/>
      <c r="J63" s="65"/>
      <c r="K63" s="45"/>
      <c r="L63" s="39"/>
    </row>
    <row r="64" spans="1:12" ht="13.5" customHeight="1">
      <c r="A64" s="99" t="s">
        <v>49</v>
      </c>
      <c r="B64" s="99"/>
      <c r="C64" s="99"/>
      <c r="D64" s="99"/>
      <c r="E64" s="99"/>
      <c r="F64" s="99"/>
      <c r="G64" s="99"/>
      <c r="H64" s="99"/>
      <c r="I64" s="99"/>
      <c r="J64" s="99"/>
    </row>
    <row r="65" spans="1:11" ht="14.25" customHeight="1">
      <c r="A65" s="99"/>
      <c r="B65" s="99"/>
      <c r="C65" s="99"/>
      <c r="D65" s="99"/>
      <c r="E65" s="99"/>
      <c r="F65" s="99"/>
      <c r="G65" s="99"/>
      <c r="H65" s="99"/>
      <c r="I65" s="99"/>
      <c r="J65" s="99"/>
    </row>
    <row r="66" spans="1:11" ht="13.5" customHeight="1">
      <c r="A66" s="22"/>
      <c r="B66" s="5"/>
      <c r="C66" s="22"/>
      <c r="E66" s="51"/>
      <c r="F66" s="51"/>
      <c r="G66" s="51"/>
      <c r="H66" s="21"/>
      <c r="I66" s="28"/>
      <c r="J66" s="28"/>
    </row>
    <row r="67" spans="1:11" ht="16.5" thickBot="1">
      <c r="A67" s="22" t="s">
        <v>50</v>
      </c>
      <c r="B67" s="5"/>
      <c r="C67" s="22"/>
      <c r="E67" s="19"/>
      <c r="F67" s="19"/>
      <c r="G67" s="19"/>
      <c r="H67" s="21"/>
      <c r="I67" s="64" t="str">
        <f>IF(I60="","",I62*I41)</f>
        <v/>
      </c>
      <c r="J67" s="64" t="str">
        <f>IF(J60="","",J62*J41)</f>
        <v/>
      </c>
      <c r="K67" s="122" t="s">
        <v>21</v>
      </c>
    </row>
    <row r="68" spans="1:11" ht="16.5" thickTop="1">
      <c r="A68" s="22"/>
      <c r="B68" s="5"/>
      <c r="C68" s="22"/>
      <c r="E68" s="41"/>
      <c r="F68" s="41"/>
      <c r="G68" s="41"/>
      <c r="H68" s="21"/>
      <c r="I68" s="27"/>
      <c r="J68" s="27"/>
    </row>
    <row r="69" spans="1:11" ht="15.75">
      <c r="A69" s="56" t="s">
        <v>40</v>
      </c>
      <c r="B69" s="9"/>
      <c r="C69" s="9"/>
      <c r="D69" s="29" t="s">
        <v>43</v>
      </c>
      <c r="E69" s="9"/>
      <c r="F69" s="21"/>
      <c r="G69" s="48" t="str">
        <f>IF(J54&lt;0,"Warning - use absolute figs","")</f>
        <v/>
      </c>
      <c r="H69" s="21"/>
      <c r="I69" s="9"/>
      <c r="J69" s="9"/>
      <c r="K69" s="29"/>
    </row>
    <row r="70" spans="1:11" ht="15.75">
      <c r="A70" s="96" t="s">
        <v>51</v>
      </c>
      <c r="B70" s="96"/>
      <c r="C70" s="96"/>
      <c r="D70" s="96"/>
      <c r="E70" s="96"/>
      <c r="F70" s="96"/>
      <c r="G70" s="96"/>
      <c r="H70" s="96"/>
      <c r="I70" s="96"/>
      <c r="J70" s="96"/>
      <c r="K70" s="29"/>
    </row>
    <row r="71" spans="1:11" ht="15" customHeight="1">
      <c r="A71" s="87"/>
      <c r="B71" s="88"/>
      <c r="C71" s="88"/>
      <c r="D71" s="88"/>
      <c r="E71" s="88"/>
      <c r="F71" s="88"/>
      <c r="G71" s="88"/>
      <c r="H71" s="88"/>
      <c r="I71" s="88"/>
      <c r="J71" s="89"/>
      <c r="K71" s="16"/>
    </row>
    <row r="72" spans="1:11" ht="15" customHeight="1">
      <c r="A72" s="90"/>
      <c r="B72" s="91"/>
      <c r="C72" s="91"/>
      <c r="D72" s="91"/>
      <c r="E72" s="91"/>
      <c r="F72" s="91"/>
      <c r="G72" s="91"/>
      <c r="H72" s="91"/>
      <c r="I72" s="91"/>
      <c r="J72" s="92"/>
      <c r="K72" s="16"/>
    </row>
    <row r="73" spans="1:11" ht="15" customHeight="1">
      <c r="A73" s="93"/>
      <c r="B73" s="94"/>
      <c r="C73" s="94"/>
      <c r="D73" s="94"/>
      <c r="E73" s="94"/>
      <c r="F73" s="94"/>
      <c r="G73" s="94"/>
      <c r="H73" s="94"/>
      <c r="I73" s="94"/>
      <c r="J73" s="95"/>
      <c r="K73" s="16"/>
    </row>
    <row r="74" spans="1:11" ht="15.75">
      <c r="A74" s="59"/>
      <c r="B74" s="5"/>
      <c r="C74" s="59"/>
      <c r="D74" s="5"/>
      <c r="E74" s="52"/>
      <c r="F74" s="52"/>
      <c r="G74" s="52"/>
      <c r="H74" s="60"/>
      <c r="I74" s="62"/>
      <c r="J74" s="28"/>
    </row>
    <row r="75" spans="1:11" ht="15.75">
      <c r="A75" s="56" t="s">
        <v>42</v>
      </c>
      <c r="B75" s="9"/>
      <c r="C75" s="9"/>
      <c r="D75" s="29" t="s">
        <v>43</v>
      </c>
      <c r="E75" s="9"/>
      <c r="F75" s="21"/>
      <c r="G75" s="48" t="str">
        <f>IF(J58&lt;0,"Warning - use absolute figs","")</f>
        <v/>
      </c>
      <c r="H75" s="21"/>
      <c r="I75" s="9"/>
      <c r="J75" s="9"/>
      <c r="K75" s="29"/>
    </row>
    <row r="76" spans="1:11" ht="33" customHeight="1">
      <c r="A76" s="128" t="s">
        <v>52</v>
      </c>
      <c r="B76" s="96"/>
      <c r="C76" s="96"/>
      <c r="D76" s="96"/>
      <c r="E76" s="96"/>
      <c r="F76" s="96"/>
      <c r="G76" s="96"/>
      <c r="H76" s="96"/>
      <c r="I76" s="96"/>
      <c r="J76" s="96"/>
      <c r="K76" s="29"/>
    </row>
    <row r="77" spans="1:11" ht="15" customHeight="1">
      <c r="A77" s="87"/>
      <c r="B77" s="88"/>
      <c r="C77" s="88"/>
      <c r="D77" s="88"/>
      <c r="E77" s="88"/>
      <c r="F77" s="88"/>
      <c r="G77" s="88"/>
      <c r="H77" s="88"/>
      <c r="I77" s="88"/>
      <c r="J77" s="89"/>
      <c r="K77" s="16"/>
    </row>
    <row r="78" spans="1:11" ht="15" customHeight="1">
      <c r="A78" s="90"/>
      <c r="B78" s="91"/>
      <c r="C78" s="91"/>
      <c r="D78" s="91"/>
      <c r="E78" s="91"/>
      <c r="F78" s="91"/>
      <c r="G78" s="91"/>
      <c r="H78" s="91"/>
      <c r="I78" s="91"/>
      <c r="J78" s="92"/>
      <c r="K78" s="16"/>
    </row>
    <row r="79" spans="1:11" ht="15" customHeight="1">
      <c r="A79" s="93"/>
      <c r="B79" s="94"/>
      <c r="C79" s="94"/>
      <c r="D79" s="94"/>
      <c r="E79" s="94"/>
      <c r="F79" s="94"/>
      <c r="G79" s="94"/>
      <c r="H79" s="94"/>
      <c r="I79" s="94"/>
      <c r="J79" s="95"/>
      <c r="K79" s="16"/>
    </row>
    <row r="80" spans="1:11" ht="12.75" customHeight="1">
      <c r="A80" s="35"/>
      <c r="B80" s="35"/>
      <c r="C80" s="35"/>
      <c r="D80" s="36"/>
      <c r="E80" s="21"/>
      <c r="F80" s="21"/>
      <c r="G80" s="21"/>
      <c r="H80" s="21"/>
      <c r="I80" s="27"/>
      <c r="J80" s="27"/>
    </row>
    <row r="81" spans="1:11" ht="12.75" customHeight="1">
      <c r="A81" s="35"/>
      <c r="B81" s="35"/>
      <c r="C81" s="35"/>
      <c r="D81" s="36"/>
      <c r="E81" s="21"/>
      <c r="F81" s="21"/>
      <c r="G81" s="21"/>
      <c r="H81" s="21"/>
      <c r="I81" s="27"/>
      <c r="J81" s="27"/>
    </row>
    <row r="82" spans="1:11" s="36" customFormat="1" ht="13.5" customHeight="1">
      <c r="A82" s="35" t="s">
        <v>53</v>
      </c>
      <c r="B82" s="66"/>
      <c r="C82" s="35"/>
      <c r="E82" s="21"/>
      <c r="F82" s="21"/>
      <c r="H82" s="21"/>
      <c r="I82" s="27"/>
      <c r="J82" s="27"/>
    </row>
    <row r="83" spans="1:11" s="36" customFormat="1" ht="13.5" customHeight="1">
      <c r="A83" s="35"/>
      <c r="B83" s="66"/>
      <c r="C83" s="35"/>
      <c r="E83" s="21"/>
      <c r="F83" s="21"/>
      <c r="G83" s="8" t="s">
        <v>0</v>
      </c>
      <c r="H83" s="21"/>
      <c r="I83" s="27"/>
      <c r="J83" s="27"/>
    </row>
    <row r="84" spans="1:11" ht="16.5" thickBot="1">
      <c r="A84" s="84" t="s">
        <v>54</v>
      </c>
      <c r="B84" s="5"/>
      <c r="C84" s="22"/>
      <c r="E84" s="19"/>
      <c r="F84" s="19"/>
      <c r="G84" s="33">
        <v>0.01</v>
      </c>
      <c r="H84" s="21"/>
      <c r="I84" s="64" t="str">
        <f>IF(I41="","",I41*$G$84)</f>
        <v/>
      </c>
      <c r="J84" s="64" t="str">
        <f>IF(J41="","",J41*$G$84)</f>
        <v/>
      </c>
    </row>
    <row r="85" spans="1:11" ht="13.5" customHeight="1" thickTop="1">
      <c r="A85" s="22"/>
      <c r="B85" s="5"/>
      <c r="C85" s="22"/>
      <c r="E85" s="19"/>
      <c r="F85" s="19"/>
      <c r="G85" s="19"/>
      <c r="H85" s="21"/>
      <c r="I85" s="27"/>
      <c r="J85" s="27"/>
    </row>
    <row r="86" spans="1:11" ht="15.75">
      <c r="A86" s="129" t="s">
        <v>55</v>
      </c>
      <c r="B86" s="5"/>
      <c r="C86" s="22"/>
      <c r="E86" s="19"/>
      <c r="F86" s="19"/>
      <c r="G86" s="29" t="s">
        <v>43</v>
      </c>
      <c r="H86" s="21"/>
      <c r="I86" s="27"/>
      <c r="J86" s="27"/>
    </row>
    <row r="87" spans="1:11" ht="15" customHeight="1">
      <c r="A87" s="87"/>
      <c r="B87" s="88"/>
      <c r="C87" s="88"/>
      <c r="D87" s="88"/>
      <c r="E87" s="88"/>
      <c r="F87" s="88"/>
      <c r="G87" s="88"/>
      <c r="H87" s="88"/>
      <c r="I87" s="88"/>
      <c r="J87" s="89"/>
      <c r="K87" s="16"/>
    </row>
    <row r="88" spans="1:11" ht="15" customHeight="1">
      <c r="A88" s="90"/>
      <c r="B88" s="91"/>
      <c r="C88" s="91"/>
      <c r="D88" s="91"/>
      <c r="E88" s="91"/>
      <c r="F88" s="91"/>
      <c r="G88" s="91"/>
      <c r="H88" s="91"/>
      <c r="I88" s="91"/>
      <c r="J88" s="92"/>
      <c r="K88" s="16"/>
    </row>
    <row r="89" spans="1:11" ht="15" customHeight="1">
      <c r="A89" s="93"/>
      <c r="B89" s="94"/>
      <c r="C89" s="94"/>
      <c r="D89" s="94"/>
      <c r="E89" s="94"/>
      <c r="F89" s="94"/>
      <c r="G89" s="94"/>
      <c r="H89" s="94"/>
      <c r="I89" s="94"/>
      <c r="J89" s="95"/>
      <c r="K89" s="16"/>
    </row>
    <row r="90" spans="1:11" ht="15.75">
      <c r="A90" s="22"/>
      <c r="B90" s="5"/>
      <c r="C90" s="22"/>
      <c r="E90" s="41"/>
      <c r="F90" s="41"/>
      <c r="G90" s="41"/>
      <c r="H90" s="21"/>
      <c r="I90" s="27"/>
      <c r="J90" s="27"/>
    </row>
    <row r="91" spans="1:11" s="69" customFormat="1" ht="15.75">
      <c r="A91" s="67"/>
      <c r="B91" s="68"/>
      <c r="C91" s="67"/>
      <c r="E91" s="70"/>
      <c r="F91" s="70"/>
      <c r="G91" s="70"/>
      <c r="H91" s="71"/>
      <c r="I91" s="72"/>
      <c r="J91" s="72"/>
    </row>
    <row r="92" spans="1:11" ht="30.75" customHeight="1">
      <c r="A92" s="98" t="s">
        <v>56</v>
      </c>
      <c r="B92" s="98"/>
      <c r="C92" s="98"/>
      <c r="D92" s="98"/>
      <c r="E92" s="98"/>
      <c r="F92" s="98"/>
      <c r="G92" s="98"/>
      <c r="H92" s="98"/>
      <c r="I92" s="98"/>
      <c r="J92" s="98"/>
    </row>
    <row r="93" spans="1:11" ht="9.75" customHeight="1">
      <c r="A93" s="50"/>
      <c r="B93" s="50"/>
      <c r="C93" s="50"/>
      <c r="D93" s="50"/>
      <c r="E93" s="50"/>
      <c r="F93" s="50"/>
      <c r="G93" s="50"/>
      <c r="H93" s="50"/>
      <c r="I93" s="50"/>
      <c r="J93" s="50"/>
    </row>
    <row r="94" spans="1:11" ht="30.75" customHeight="1">
      <c r="A94" s="96" t="s">
        <v>57</v>
      </c>
      <c r="B94" s="96"/>
      <c r="C94" s="96"/>
      <c r="D94" s="96"/>
      <c r="E94" s="96"/>
      <c r="F94" s="96"/>
      <c r="G94" s="96"/>
      <c r="H94" s="96"/>
      <c r="I94" s="96"/>
      <c r="J94" s="96"/>
    </row>
    <row r="95" spans="1:11" ht="15.75">
      <c r="A95" s="80" t="s">
        <v>34</v>
      </c>
      <c r="B95" s="32" t="s">
        <v>58</v>
      </c>
      <c r="C95" s="50"/>
      <c r="D95" s="50"/>
      <c r="E95" s="50"/>
      <c r="F95" s="50"/>
      <c r="G95" s="50"/>
      <c r="H95" s="50"/>
      <c r="I95" s="50"/>
      <c r="J95" s="50"/>
    </row>
    <row r="96" spans="1:11" ht="15.75">
      <c r="A96" s="80" t="s">
        <v>35</v>
      </c>
      <c r="B96" s="32" t="s">
        <v>59</v>
      </c>
      <c r="C96" s="26"/>
      <c r="D96" s="26"/>
      <c r="E96" s="26"/>
      <c r="F96" s="26"/>
      <c r="G96" s="34"/>
      <c r="H96" s="26"/>
      <c r="I96" s="43"/>
      <c r="J96" s="43"/>
    </row>
    <row r="97" spans="1:10" ht="15.75">
      <c r="A97" s="80" t="s">
        <v>36</v>
      </c>
      <c r="B97" s="32" t="s">
        <v>60</v>
      </c>
      <c r="C97" s="26"/>
      <c r="D97" s="26"/>
      <c r="E97" s="26"/>
      <c r="F97" s="26"/>
      <c r="G97" s="34"/>
      <c r="H97" s="26"/>
      <c r="I97" s="27"/>
      <c r="J97" s="27"/>
    </row>
    <row r="98" spans="1:10" ht="15.75">
      <c r="A98" s="80" t="s">
        <v>62</v>
      </c>
      <c r="B98" s="73" t="s">
        <v>61</v>
      </c>
      <c r="C98" s="26"/>
      <c r="D98" s="26"/>
      <c r="E98" s="26"/>
      <c r="F98" s="26"/>
      <c r="G98" s="34"/>
      <c r="H98" s="26"/>
      <c r="I98" s="44"/>
      <c r="J98" s="44"/>
    </row>
    <row r="99" spans="1:10" ht="13.5" customHeight="1">
      <c r="A99" s="32"/>
      <c r="B99" s="32"/>
      <c r="C99" s="26"/>
      <c r="D99" s="26"/>
      <c r="E99" s="26"/>
      <c r="F99" s="26"/>
      <c r="G99" s="34"/>
      <c r="H99" s="26"/>
      <c r="I99" s="44"/>
      <c r="J99" s="44"/>
    </row>
    <row r="100" spans="1:10" ht="15.75">
      <c r="A100" s="130" t="s">
        <v>63</v>
      </c>
      <c r="B100" s="32"/>
      <c r="C100" s="26"/>
      <c r="D100" s="26"/>
      <c r="E100" s="26"/>
      <c r="F100" s="26"/>
      <c r="G100" s="34"/>
      <c r="H100" s="26"/>
      <c r="I100" s="44"/>
      <c r="J100" s="44"/>
    </row>
    <row r="101" spans="1:10" ht="15.75">
      <c r="A101" s="130" t="s">
        <v>64</v>
      </c>
      <c r="B101" s="32"/>
      <c r="C101" s="26"/>
      <c r="D101" s="26"/>
      <c r="E101" s="26"/>
      <c r="F101" s="26"/>
      <c r="G101" s="34"/>
      <c r="H101" s="26"/>
      <c r="I101" s="44"/>
      <c r="J101" s="44"/>
    </row>
    <row r="102" spans="1:10" ht="15.75">
      <c r="A102" s="32"/>
      <c r="B102" s="32"/>
      <c r="C102" s="26"/>
      <c r="D102" s="26"/>
      <c r="E102" s="26"/>
      <c r="F102" s="26"/>
      <c r="G102" s="34"/>
      <c r="H102" s="26"/>
      <c r="I102" s="44"/>
      <c r="J102" s="44"/>
    </row>
    <row r="103" spans="1:10" ht="15.75">
      <c r="A103" s="31" t="s">
        <v>65</v>
      </c>
      <c r="B103" s="32"/>
      <c r="C103" s="26"/>
      <c r="D103" s="26"/>
      <c r="E103" s="26"/>
      <c r="F103" s="26"/>
      <c r="G103" s="34"/>
      <c r="H103" s="26"/>
      <c r="I103" s="44"/>
      <c r="J103" s="44"/>
    </row>
    <row r="104" spans="1:10" ht="13.5" customHeight="1">
      <c r="A104" s="32"/>
      <c r="B104" s="32"/>
      <c r="C104" s="26"/>
      <c r="D104" s="26"/>
      <c r="E104" s="26"/>
      <c r="F104" s="26"/>
      <c r="G104" s="74" t="s">
        <v>0</v>
      </c>
      <c r="H104" s="26"/>
      <c r="I104" s="44"/>
      <c r="J104" s="44"/>
    </row>
    <row r="105" spans="1:10" ht="6.75" customHeight="1">
      <c r="A105" s="32"/>
      <c r="B105" s="32"/>
      <c r="C105" s="26"/>
      <c r="D105" s="26"/>
      <c r="E105" s="26"/>
      <c r="F105" s="26"/>
      <c r="G105" s="74"/>
      <c r="H105" s="26"/>
      <c r="I105" s="44"/>
      <c r="J105" s="44"/>
    </row>
    <row r="106" spans="1:10" ht="15.75">
      <c r="A106" s="130" t="s">
        <v>66</v>
      </c>
      <c r="B106" s="32"/>
      <c r="C106" s="26"/>
      <c r="D106" s="26"/>
      <c r="E106" s="26"/>
      <c r="F106" s="26"/>
      <c r="G106" s="34">
        <v>0.05</v>
      </c>
      <c r="H106" s="26"/>
      <c r="I106" s="63" t="str">
        <f>IFERROR(G106*$I$41,"")</f>
        <v/>
      </c>
      <c r="J106" s="77" t="str">
        <f>IFERROR(G106*$J$41,"")</f>
        <v/>
      </c>
    </row>
    <row r="107" spans="1:10" ht="15.75">
      <c r="A107" s="32" t="s">
        <v>67</v>
      </c>
      <c r="B107" s="32"/>
      <c r="C107" s="26"/>
      <c r="D107" s="26"/>
      <c r="E107" s="26"/>
      <c r="F107" s="26"/>
      <c r="G107" s="82" t="str">
        <f>IFERROR(I62/2,"")</f>
        <v/>
      </c>
      <c r="H107" s="26"/>
      <c r="I107" s="78" t="str">
        <f>IFERROR(G107*$I$41,"")</f>
        <v/>
      </c>
      <c r="J107" s="79" t="str">
        <f>IFERROR(G107*$J$41,"")</f>
        <v/>
      </c>
    </row>
    <row r="108" spans="1:10" ht="15.75">
      <c r="A108" s="131" t="s">
        <v>68</v>
      </c>
      <c r="B108" s="32"/>
      <c r="C108" s="26"/>
      <c r="D108" s="26"/>
      <c r="E108" s="26"/>
      <c r="F108" s="26"/>
      <c r="G108" s="76"/>
      <c r="H108" s="26"/>
      <c r="I108" s="78" t="str">
        <f>IFERROR(G108*$I$41,"")</f>
        <v/>
      </c>
      <c r="J108" s="79" t="str">
        <f>IFERROR(G108*$J$41,"")</f>
        <v/>
      </c>
    </row>
    <row r="109" spans="1:10" ht="15.75">
      <c r="A109" s="131" t="s">
        <v>68</v>
      </c>
      <c r="B109" s="32"/>
      <c r="C109" s="26"/>
      <c r="D109" s="26"/>
      <c r="E109" s="26"/>
      <c r="F109" s="26"/>
      <c r="G109" s="76"/>
      <c r="H109" s="26"/>
      <c r="I109" s="78" t="str">
        <f>IFERROR(G109*$I$41,"")</f>
        <v/>
      </c>
      <c r="J109" s="79" t="str">
        <f>IFERROR(G109*$J$41,"")</f>
        <v/>
      </c>
    </row>
    <row r="110" spans="1:10" ht="15.75">
      <c r="A110" s="131" t="s">
        <v>68</v>
      </c>
      <c r="B110" s="32"/>
      <c r="C110" s="26"/>
      <c r="D110" s="26"/>
      <c r="E110" s="26"/>
      <c r="F110" s="26"/>
      <c r="G110" s="76"/>
      <c r="H110" s="26"/>
      <c r="I110" s="78" t="str">
        <f>IFERROR(G110*$I$41,"")</f>
        <v/>
      </c>
      <c r="J110" s="79" t="str">
        <f>IFERROR(G110*$J$41,"")</f>
        <v/>
      </c>
    </row>
    <row r="111" spans="1:10" ht="13.5" customHeight="1">
      <c r="A111" s="32"/>
      <c r="B111" s="32"/>
      <c r="C111" s="26"/>
      <c r="D111" s="26"/>
      <c r="E111" s="26"/>
      <c r="F111" s="26"/>
      <c r="G111" s="34"/>
      <c r="H111" s="26"/>
      <c r="I111" s="57"/>
      <c r="J111" s="58"/>
    </row>
    <row r="112" spans="1:10" ht="15" customHeight="1">
      <c r="A112" s="4"/>
      <c r="B112" s="5"/>
      <c r="C112" s="22"/>
      <c r="E112" s="19"/>
      <c r="F112" s="19"/>
      <c r="G112" s="19"/>
      <c r="H112" s="21"/>
      <c r="I112" s="27"/>
      <c r="J112" s="27"/>
    </row>
    <row r="113" spans="1:11" s="1" customFormat="1" ht="15" customHeight="1">
      <c r="A113" s="31" t="s">
        <v>69</v>
      </c>
      <c r="B113" s="31"/>
      <c r="C113" s="31"/>
      <c r="D113" s="26"/>
      <c r="E113" s="26"/>
      <c r="F113" s="26"/>
      <c r="G113" s="26"/>
      <c r="H113" s="26"/>
      <c r="I113" s="26"/>
      <c r="J113" s="26"/>
    </row>
    <row r="114" spans="1:11" s="1" customFormat="1" ht="75" customHeight="1">
      <c r="A114" s="132" t="s">
        <v>70</v>
      </c>
      <c r="B114" s="132"/>
      <c r="C114" s="132"/>
      <c r="D114" s="132"/>
      <c r="E114" s="132"/>
      <c r="F114" s="132"/>
      <c r="G114" s="132"/>
      <c r="H114" s="132"/>
      <c r="I114" s="132"/>
      <c r="J114" s="132"/>
    </row>
    <row r="115" spans="1:11" ht="15.75" customHeight="1">
      <c r="A115" s="26"/>
      <c r="B115" s="26"/>
      <c r="C115" s="26"/>
      <c r="D115" s="26"/>
      <c r="E115" s="26"/>
      <c r="F115" s="26"/>
      <c r="G115" s="26"/>
      <c r="H115" s="26"/>
      <c r="I115" s="26"/>
      <c r="J115" s="26"/>
      <c r="K115" s="16"/>
    </row>
    <row r="116" spans="1:11" ht="15" customHeight="1">
      <c r="A116" s="20" t="s">
        <v>71</v>
      </c>
      <c r="B116" s="9"/>
      <c r="C116" s="9"/>
      <c r="D116" s="9"/>
      <c r="E116" s="9"/>
      <c r="F116" s="9"/>
      <c r="G116" s="9"/>
      <c r="H116" s="9"/>
      <c r="I116" s="9"/>
      <c r="J116" s="9"/>
      <c r="K116" s="16"/>
    </row>
    <row r="117" spans="1:11" ht="6" customHeight="1">
      <c r="A117" s="20"/>
      <c r="B117" s="9"/>
      <c r="C117" s="9"/>
      <c r="D117" s="9"/>
      <c r="E117" s="9"/>
      <c r="F117" s="9"/>
      <c r="G117" s="9"/>
      <c r="H117" s="9"/>
      <c r="I117" s="9"/>
      <c r="J117" s="9"/>
      <c r="K117" s="16"/>
    </row>
    <row r="118" spans="1:11" ht="15" customHeight="1">
      <c r="A118" s="37">
        <v>1</v>
      </c>
      <c r="B118" s="133" t="s">
        <v>72</v>
      </c>
      <c r="C118" s="133"/>
      <c r="D118" s="133"/>
      <c r="E118" s="133"/>
      <c r="F118" s="133"/>
      <c r="G118" s="133"/>
      <c r="H118" s="133"/>
      <c r="I118" s="133"/>
      <c r="J118" s="133"/>
      <c r="K118" s="16"/>
    </row>
    <row r="119" spans="1:11" ht="15" customHeight="1">
      <c r="A119" s="37">
        <f>A118+1</f>
        <v>2</v>
      </c>
      <c r="B119" s="133" t="s">
        <v>83</v>
      </c>
      <c r="C119" s="133"/>
      <c r="D119" s="133"/>
      <c r="E119" s="133"/>
      <c r="F119" s="133"/>
      <c r="G119" s="133"/>
      <c r="H119" s="133"/>
      <c r="I119" s="133"/>
      <c r="J119" s="133"/>
      <c r="K119" s="16"/>
    </row>
    <row r="120" spans="1:11" ht="31.5" customHeight="1">
      <c r="A120" s="37">
        <f>A119+1</f>
        <v>3</v>
      </c>
      <c r="B120" s="134" t="s">
        <v>73</v>
      </c>
      <c r="C120" s="134"/>
      <c r="D120" s="134"/>
      <c r="E120" s="134"/>
      <c r="F120" s="134"/>
      <c r="G120" s="134"/>
      <c r="H120" s="134"/>
      <c r="I120" s="134"/>
      <c r="J120" s="134"/>
      <c r="K120" s="16"/>
    </row>
    <row r="121" spans="1:11" ht="78" customHeight="1">
      <c r="A121" s="37">
        <f>A120+1</f>
        <v>4</v>
      </c>
      <c r="B121" s="134" t="s">
        <v>84</v>
      </c>
      <c r="C121" s="134"/>
      <c r="D121" s="134"/>
      <c r="E121" s="134"/>
      <c r="F121" s="134"/>
      <c r="G121" s="134"/>
      <c r="H121" s="134"/>
      <c r="I121" s="134"/>
      <c r="J121" s="134"/>
      <c r="K121" s="16"/>
    </row>
    <row r="122" spans="1:11" ht="61.5" customHeight="1">
      <c r="A122" s="37"/>
      <c r="B122" s="134" t="s">
        <v>74</v>
      </c>
      <c r="C122" s="134"/>
      <c r="D122" s="134"/>
      <c r="E122" s="134"/>
      <c r="F122" s="134"/>
      <c r="G122" s="134"/>
      <c r="H122" s="134"/>
      <c r="I122" s="134"/>
      <c r="J122" s="134"/>
      <c r="K122" s="16"/>
    </row>
    <row r="123" spans="1:11" ht="33.75" customHeight="1">
      <c r="A123" s="37"/>
      <c r="B123" s="134" t="s">
        <v>75</v>
      </c>
      <c r="C123" s="134"/>
      <c r="D123" s="134"/>
      <c r="E123" s="134"/>
      <c r="F123" s="134"/>
      <c r="G123" s="134"/>
      <c r="H123" s="134"/>
      <c r="I123" s="134"/>
      <c r="J123" s="134"/>
      <c r="K123" s="16"/>
    </row>
    <row r="124" spans="1:11" ht="31.5" customHeight="1">
      <c r="A124" s="37">
        <f>A121+1</f>
        <v>5</v>
      </c>
      <c r="B124" s="134" t="s">
        <v>76</v>
      </c>
      <c r="C124" s="134"/>
      <c r="D124" s="134"/>
      <c r="E124" s="134"/>
      <c r="F124" s="134"/>
      <c r="G124" s="134"/>
      <c r="H124" s="134"/>
      <c r="I124" s="134"/>
      <c r="J124" s="134"/>
      <c r="K124" s="16"/>
    </row>
    <row r="125" spans="1:11" ht="45.75" customHeight="1">
      <c r="A125" s="37">
        <f t="shared" ref="A125:A130" si="0">A124+1</f>
        <v>6</v>
      </c>
      <c r="B125" s="134" t="s">
        <v>77</v>
      </c>
      <c r="C125" s="134"/>
      <c r="D125" s="134"/>
      <c r="E125" s="134"/>
      <c r="F125" s="134"/>
      <c r="G125" s="134"/>
      <c r="H125" s="134"/>
      <c r="I125" s="134"/>
      <c r="J125" s="134"/>
      <c r="K125" s="16"/>
    </row>
    <row r="126" spans="1:11" ht="48.75" customHeight="1">
      <c r="A126" s="37">
        <f t="shared" si="0"/>
        <v>7</v>
      </c>
      <c r="B126" s="134" t="s">
        <v>78</v>
      </c>
      <c r="C126" s="134"/>
      <c r="D126" s="134"/>
      <c r="E126" s="134"/>
      <c r="F126" s="134"/>
      <c r="G126" s="134"/>
      <c r="H126" s="134"/>
      <c r="I126" s="134"/>
      <c r="J126" s="134"/>
      <c r="K126" s="16"/>
    </row>
    <row r="127" spans="1:11" ht="64.5" customHeight="1">
      <c r="A127" s="37">
        <f t="shared" si="0"/>
        <v>8</v>
      </c>
      <c r="B127" s="134" t="s">
        <v>79</v>
      </c>
      <c r="C127" s="134"/>
      <c r="D127" s="134"/>
      <c r="E127" s="134"/>
      <c r="F127" s="134"/>
      <c r="G127" s="134"/>
      <c r="H127" s="134"/>
      <c r="I127" s="134"/>
      <c r="J127" s="134"/>
      <c r="K127" s="16"/>
    </row>
    <row r="128" spans="1:11" ht="105.75" customHeight="1">
      <c r="A128" s="37">
        <f>A127+1</f>
        <v>9</v>
      </c>
      <c r="B128" s="134" t="s">
        <v>80</v>
      </c>
      <c r="C128" s="134"/>
      <c r="D128" s="134"/>
      <c r="E128" s="134"/>
      <c r="F128" s="134"/>
      <c r="G128" s="134"/>
      <c r="H128" s="134"/>
      <c r="I128" s="134"/>
      <c r="J128" s="134"/>
      <c r="K128" s="16"/>
    </row>
    <row r="129" spans="1:11" ht="45" customHeight="1">
      <c r="A129" s="37">
        <f t="shared" si="0"/>
        <v>10</v>
      </c>
      <c r="B129" s="134" t="s">
        <v>81</v>
      </c>
      <c r="C129" s="134"/>
      <c r="D129" s="134"/>
      <c r="E129" s="134"/>
      <c r="F129" s="134"/>
      <c r="G129" s="134"/>
      <c r="H129" s="134"/>
      <c r="I129" s="134"/>
      <c r="J129" s="134"/>
      <c r="K129" s="16"/>
    </row>
    <row r="130" spans="1:11" ht="45" customHeight="1">
      <c r="A130" s="37">
        <f t="shared" si="0"/>
        <v>11</v>
      </c>
      <c r="B130" s="134" t="s">
        <v>82</v>
      </c>
      <c r="C130" s="134"/>
      <c r="D130" s="134"/>
      <c r="E130" s="134"/>
      <c r="F130" s="134"/>
      <c r="G130" s="134"/>
      <c r="H130" s="134"/>
      <c r="I130" s="134"/>
      <c r="J130" s="134"/>
      <c r="K130" s="16"/>
    </row>
    <row r="131" spans="1:11" ht="9" customHeight="1">
      <c r="A131" s="17"/>
      <c r="B131" s="18"/>
      <c r="C131" s="18"/>
      <c r="D131" s="18"/>
      <c r="E131" s="18"/>
      <c r="F131" s="18"/>
      <c r="G131" s="18"/>
      <c r="H131" s="18"/>
      <c r="I131" s="18"/>
      <c r="J131" s="18"/>
      <c r="K131" s="16"/>
    </row>
    <row r="132" spans="1:11" ht="6.75" customHeight="1">
      <c r="B132" s="23"/>
      <c r="C132" s="23"/>
      <c r="D132" s="23"/>
      <c r="E132" s="23"/>
      <c r="F132" s="23"/>
      <c r="G132" s="23"/>
      <c r="H132" s="23"/>
      <c r="I132" s="23"/>
      <c r="J132" s="23"/>
      <c r="K132" s="16"/>
    </row>
    <row r="133" spans="1:11" ht="15.75">
      <c r="A133" s="16"/>
      <c r="B133" s="16"/>
      <c r="C133" s="16"/>
      <c r="D133" s="16"/>
      <c r="E133" s="16"/>
      <c r="F133" s="16"/>
      <c r="G133" s="16"/>
      <c r="H133" s="16"/>
      <c r="I133" s="16"/>
      <c r="J133" s="85"/>
      <c r="K133" s="86"/>
    </row>
    <row r="134" spans="1:11" ht="15">
      <c r="B134" s="4"/>
      <c r="C134" s="4"/>
      <c r="D134" s="4"/>
      <c r="E134" s="4"/>
      <c r="F134" s="4"/>
      <c r="G134" s="4"/>
      <c r="H134" s="4"/>
      <c r="I134" s="4"/>
      <c r="J134" s="4"/>
    </row>
  </sheetData>
  <mergeCells count="32">
    <mergeCell ref="B2:F2"/>
    <mergeCell ref="B4:F4"/>
    <mergeCell ref="A8:J8"/>
    <mergeCell ref="A47:J49"/>
    <mergeCell ref="A46:J46"/>
    <mergeCell ref="A29:J31"/>
    <mergeCell ref="A76:J76"/>
    <mergeCell ref="B129:J129"/>
    <mergeCell ref="B125:J125"/>
    <mergeCell ref="A10:J10"/>
    <mergeCell ref="A92:J92"/>
    <mergeCell ref="B128:J128"/>
    <mergeCell ref="B122:J122"/>
    <mergeCell ref="B123:J123"/>
    <mergeCell ref="A77:J79"/>
    <mergeCell ref="A64:J65"/>
    <mergeCell ref="A94:J94"/>
    <mergeCell ref="A52:J52"/>
    <mergeCell ref="A53:J55"/>
    <mergeCell ref="A70:J70"/>
    <mergeCell ref="A71:J73"/>
    <mergeCell ref="J133:K133"/>
    <mergeCell ref="B130:J130"/>
    <mergeCell ref="B119:J119"/>
    <mergeCell ref="B120:J120"/>
    <mergeCell ref="A87:J89"/>
    <mergeCell ref="B121:J121"/>
    <mergeCell ref="B127:J127"/>
    <mergeCell ref="B126:J126"/>
    <mergeCell ref="B118:J118"/>
    <mergeCell ref="A114:J114"/>
    <mergeCell ref="B124:J124"/>
  </mergeCells>
  <phoneticPr fontId="0" type="noConversion"/>
  <dataValidations count="2">
    <dataValidation type="list" allowBlank="1" showInputMessage="1" showErrorMessage="1" error="Select risk assessment from drop down&#10;" prompt="Select risk assessment from drop down" sqref="I60:J60">
      <formula1>$L$8:$L$10</formula1>
    </dataValidation>
    <dataValidation type="list" allowBlank="1" showInputMessage="1" showErrorMessage="1" error="Select from the dropdown" prompt="Select a benchmark from the dropdown. If one of three &quot;standard&quot; benchmarks is not appropriate, select &quot;something else&quot; and add some narrative&#10;" sqref="I26:J26">
      <formula1>$L$2:$L$6</formula1>
    </dataValidation>
  </dataValidations>
  <pageMargins left="0.74803149606299213" right="0.47244094488188981" top="0.98425196850393704" bottom="0.78740157480314965" header="0.51181102362204722" footer="0.51181102362204722"/>
  <pageSetup paperSize="9" scale="84" orientation="portrait" horizontalDpi="300" verticalDpi="300" r:id="rId1"/>
  <headerFooter alignWithMargins="0">
    <oddHeader xml:space="preserve">&amp;R&amp;"Times New Roman,Bold"&amp;12Appendix 1.15Ac13 </oddHeader>
    <oddFooter>&amp;L&amp;"Times New Roman,Bold"&amp;12Audit - Apr '18&amp;C&amp;"Times New Roman,Bold"&amp;12App. 1.15 / &amp;P of &amp;N&amp;R&amp;"Times New Roman,Bold"&amp;12 04/18</oddFooter>
  </headerFooter>
  <rowBreaks count="3" manualBreakCount="3">
    <brk id="56" max="9" man="1"/>
    <brk id="111" max="9" man="1"/>
    <brk id="13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Calculation of materiality</vt:lpstr>
      <vt:lpstr>'Calculation of materiality'!Print_Area</vt:lpstr>
    </vt:vector>
  </TitlesOfParts>
  <Company>HAT Group of Accountants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dc:creator>
  <cp:lastModifiedBy>ALFA</cp:lastModifiedBy>
  <cp:lastPrinted>2018-05-18T07:34:48Z</cp:lastPrinted>
  <dcterms:created xsi:type="dcterms:W3CDTF">2000-04-20T09:00:06Z</dcterms:created>
  <dcterms:modified xsi:type="dcterms:W3CDTF">2019-09-03T10:25:03Z</dcterms:modified>
</cp:coreProperties>
</file>